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240" windowHeight="7035" activeTab="1"/>
  </bookViews>
  <sheets>
    <sheet name="2017" sheetId="1" r:id="rId1"/>
    <sheet name="2018" sheetId="2" r:id="rId2"/>
    <sheet name="Feuil3" sheetId="3" r:id="rId3"/>
  </sheets>
  <definedNames>
    <definedName name="_xlnm._FilterDatabase" localSheetId="0" hidden="1">'2017'!$A$3:$I$37</definedName>
  </definedNames>
  <calcPr calcId="125725"/>
</workbook>
</file>

<file path=xl/calcChain.xml><?xml version="1.0" encoding="utf-8"?>
<calcChain xmlns="http://schemas.openxmlformats.org/spreadsheetml/2006/main">
  <c r="H10" i="2"/>
  <c r="H5"/>
  <c r="H6"/>
  <c r="H7"/>
  <c r="H8"/>
  <c r="H9"/>
  <c r="H11"/>
  <c r="H12"/>
  <c r="H13"/>
  <c r="H14"/>
  <c r="H15"/>
  <c r="H16"/>
  <c r="H17"/>
  <c r="H18"/>
  <c r="C19"/>
  <c r="D19"/>
  <c r="E19"/>
  <c r="F19"/>
  <c r="G19"/>
  <c r="C20"/>
  <c r="D20"/>
  <c r="E20"/>
  <c r="E33" s="1"/>
  <c r="F20"/>
  <c r="G20"/>
  <c r="H23"/>
  <c r="H24"/>
  <c r="H25"/>
  <c r="C26"/>
  <c r="D26"/>
  <c r="E26"/>
  <c r="F26"/>
  <c r="G26"/>
  <c r="C27"/>
  <c r="D27"/>
  <c r="E27"/>
  <c r="F27"/>
  <c r="G27"/>
  <c r="C30"/>
  <c r="D30"/>
  <c r="E30"/>
  <c r="F30"/>
  <c r="G30"/>
  <c r="H30"/>
  <c r="C31"/>
  <c r="C33" s="1"/>
  <c r="D31"/>
  <c r="D33" s="1"/>
  <c r="E31"/>
  <c r="F31"/>
  <c r="G31"/>
  <c r="G33" s="1"/>
  <c r="H31"/>
  <c r="F32"/>
  <c r="G32"/>
  <c r="H5" i="1"/>
  <c r="H6"/>
  <c r="H7"/>
  <c r="H24" s="1"/>
  <c r="H8"/>
  <c r="H9"/>
  <c r="H10"/>
  <c r="H11"/>
  <c r="H12"/>
  <c r="H13"/>
  <c r="H14"/>
  <c r="H15"/>
  <c r="H16"/>
  <c r="H17"/>
  <c r="H18"/>
  <c r="H19"/>
  <c r="H21"/>
  <c r="H22"/>
  <c r="C23"/>
  <c r="D23"/>
  <c r="D36" s="1"/>
  <c r="E23"/>
  <c r="F23"/>
  <c r="G23"/>
  <c r="H23"/>
  <c r="C24"/>
  <c r="D24"/>
  <c r="E24"/>
  <c r="F24"/>
  <c r="F37" s="1"/>
  <c r="G24"/>
  <c r="H27"/>
  <c r="H28"/>
  <c r="H31" s="1"/>
  <c r="H29"/>
  <c r="C30"/>
  <c r="D30"/>
  <c r="E30"/>
  <c r="H30" s="1"/>
  <c r="H36" s="1"/>
  <c r="F30"/>
  <c r="G30"/>
  <c r="C31"/>
  <c r="D31"/>
  <c r="E31"/>
  <c r="F31"/>
  <c r="G31"/>
  <c r="C34"/>
  <c r="D34"/>
  <c r="E34"/>
  <c r="F34"/>
  <c r="G34"/>
  <c r="H34"/>
  <c r="C35"/>
  <c r="D35"/>
  <c r="E35"/>
  <c r="F35"/>
  <c r="G35"/>
  <c r="H35"/>
  <c r="C36"/>
  <c r="E36"/>
  <c r="F36"/>
  <c r="G36"/>
  <c r="C37"/>
  <c r="D37"/>
  <c r="E37"/>
  <c r="G37"/>
  <c r="H20" i="2" l="1"/>
  <c r="E32"/>
  <c r="H26"/>
  <c r="D32"/>
  <c r="H27"/>
  <c r="C32"/>
  <c r="F33"/>
  <c r="H33"/>
  <c r="H37" i="1"/>
  <c r="H19" i="2"/>
  <c r="H32" s="1"/>
</calcChain>
</file>

<file path=xl/comments1.xml><?xml version="1.0" encoding="utf-8"?>
<comments xmlns="http://schemas.openxmlformats.org/spreadsheetml/2006/main">
  <authors>
    <author>DOUDOU</author>
  </authors>
  <commentList>
    <comment ref="D13" authorId="0">
      <text>
        <r>
          <rPr>
            <b/>
            <sz val="9"/>
            <color indexed="81"/>
            <rFont val="Tahoma"/>
            <charset val="1"/>
          </rPr>
          <t>DOUDOU:</t>
        </r>
        <r>
          <rPr>
            <sz val="9"/>
            <color indexed="81"/>
            <rFont val="Tahoma"/>
            <charset val="1"/>
          </rPr>
          <t xml:space="preserve">
asgdp couiple a 155€</t>
        </r>
      </text>
    </comment>
  </commentList>
</comments>
</file>

<file path=xl/sharedStrings.xml><?xml version="1.0" encoding="utf-8"?>
<sst xmlns="http://schemas.openxmlformats.org/spreadsheetml/2006/main" count="124" uniqueCount="65">
  <si>
    <t>1 - Cartes annuelles</t>
  </si>
  <si>
    <t>NOM</t>
  </si>
  <si>
    <t>PRENOM</t>
  </si>
  <si>
    <t>LICENCES</t>
  </si>
  <si>
    <t xml:space="preserve">    A.S CLUB</t>
  </si>
  <si>
    <t>ASGE DA</t>
  </si>
  <si>
    <t>Parcours</t>
  </si>
  <si>
    <t>Part CMCAS</t>
  </si>
  <si>
    <t xml:space="preserve">TOTAL Payé        </t>
  </si>
  <si>
    <t>Commentaires divers</t>
  </si>
  <si>
    <t xml:space="preserve"> - Ouvrant droits</t>
  </si>
  <si>
    <t>S/total OD</t>
  </si>
  <si>
    <t>Nombre de joueurs OD</t>
  </si>
  <si>
    <t xml:space="preserve"> - Ayant-droits</t>
  </si>
  <si>
    <t>S/total AD</t>
  </si>
  <si>
    <t>Nombre de joueurs AD</t>
  </si>
  <si>
    <t xml:space="preserve"> - Extérieurs</t>
  </si>
  <si>
    <t>S/total EXT</t>
  </si>
  <si>
    <t>Nombre de joueurs EXT</t>
  </si>
  <si>
    <t>Total OD+AD+EXT</t>
  </si>
  <si>
    <t>Nombre de joueurs OD+AD+EXT</t>
  </si>
  <si>
    <t xml:space="preserve"> GOLF DE CLANSAYES</t>
  </si>
  <si>
    <t>COSTA</t>
  </si>
  <si>
    <t>JEAN-LUC</t>
  </si>
  <si>
    <t xml:space="preserve">COULMIER </t>
  </si>
  <si>
    <t>JEAN-CLAUDE</t>
  </si>
  <si>
    <t xml:space="preserve">CRUVELIER </t>
  </si>
  <si>
    <t>JEAN-MARC</t>
  </si>
  <si>
    <t>DANTEN</t>
  </si>
  <si>
    <t>PHILIPPE</t>
  </si>
  <si>
    <t>DOUHAIZENET</t>
  </si>
  <si>
    <t>PATRICK</t>
  </si>
  <si>
    <t xml:space="preserve">LACHISE </t>
  </si>
  <si>
    <t>ERIC</t>
  </si>
  <si>
    <t>MANDRIN</t>
  </si>
  <si>
    <t>CHRISTIAN</t>
  </si>
  <si>
    <t>MEZIN</t>
  </si>
  <si>
    <t>PAYRARD</t>
  </si>
  <si>
    <t>JEAN-PIERRE</t>
  </si>
  <si>
    <t>ZEGGANE</t>
  </si>
  <si>
    <t>BACHIR</t>
  </si>
  <si>
    <t>WURBEL</t>
  </si>
  <si>
    <t>RICHIER</t>
  </si>
  <si>
    <t>JEAN-LOUIS</t>
  </si>
  <si>
    <t>COLLET</t>
  </si>
  <si>
    <t>AVELLA</t>
  </si>
  <si>
    <t>JEAN-CHARLES</t>
  </si>
  <si>
    <t>MERE</t>
  </si>
  <si>
    <t>PIBERNE/MEZIN</t>
  </si>
  <si>
    <t>SYLVIE</t>
  </si>
  <si>
    <t xml:space="preserve">NOVAIS </t>
  </si>
  <si>
    <t>ALPHONSE</t>
  </si>
  <si>
    <t>VERONIQUE</t>
  </si>
  <si>
    <t xml:space="preserve">VERNE </t>
  </si>
  <si>
    <t>JACQUES</t>
  </si>
  <si>
    <t>CHRISTIANE</t>
  </si>
  <si>
    <t>ALAIN</t>
  </si>
  <si>
    <t>………………………………………….</t>
  </si>
  <si>
    <t xml:space="preserve"> </t>
  </si>
  <si>
    <t>VULLIEZ</t>
  </si>
  <si>
    <t>KARL</t>
  </si>
  <si>
    <t>LOUIS</t>
  </si>
  <si>
    <t>en cours d'année, problème de santé</t>
  </si>
  <si>
    <t>JALAGUIER</t>
  </si>
  <si>
    <t>NICOLAS</t>
  </si>
</sst>
</file>

<file path=xl/styles.xml><?xml version="1.0" encoding="utf-8"?>
<styleSheet xmlns="http://schemas.openxmlformats.org/spreadsheetml/2006/main">
  <numFmts count="3">
    <numFmt numFmtId="164" formatCode="#,##0.00&quot; €&quot;"/>
    <numFmt numFmtId="165" formatCode="#,##0.0"/>
    <numFmt numFmtId="166" formatCode="0.0"/>
  </numFmts>
  <fonts count="13">
    <font>
      <sz val="11"/>
      <color theme="1"/>
      <name val="Calibri"/>
      <family val="2"/>
      <scheme val="minor"/>
    </font>
    <font>
      <b/>
      <u/>
      <sz val="14"/>
      <name val="Comic Sans MS"/>
      <family val="4"/>
    </font>
    <font>
      <b/>
      <sz val="9"/>
      <name val="Comic Sans MS"/>
      <family val="4"/>
    </font>
    <font>
      <b/>
      <sz val="11"/>
      <name val="Comic Sans MS"/>
      <family val="4"/>
    </font>
    <font>
      <b/>
      <sz val="10"/>
      <name val="Comic Sans MS"/>
      <family val="4"/>
    </font>
    <font>
      <b/>
      <u/>
      <sz val="12"/>
      <name val="Comic Sans MS"/>
      <family val="4"/>
    </font>
    <font>
      <sz val="11"/>
      <name val="Comic Sans MS"/>
      <family val="4"/>
    </font>
    <font>
      <b/>
      <sz val="12"/>
      <name val="Comic Sans MS"/>
      <family val="4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6" fontId="0" fillId="0" borderId="0" xfId="0" applyNumberFormat="1"/>
    <xf numFmtId="165" fontId="1" fillId="0" borderId="0" xfId="0" applyNumberFormat="1" applyFont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3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3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165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="80" zoomScaleNormal="80" workbookViewId="0">
      <pane xSplit="2" ySplit="3" topLeftCell="C13" activePane="bottomRight" state="frozenSplit"/>
      <selection pane="topRight" activeCell="C1" sqref="C1"/>
      <selection pane="bottomLeft" activeCell="A3" sqref="A3"/>
      <selection pane="bottomRight" sqref="A1:IV65536"/>
    </sheetView>
  </sheetViews>
  <sheetFormatPr baseColWidth="10" defaultRowHeight="15"/>
  <cols>
    <col min="1" max="1" width="29" bestFit="1" customWidth="1"/>
    <col min="2" max="2" width="22.85546875" bestFit="1" customWidth="1"/>
    <col min="3" max="3" width="12.5703125" customWidth="1"/>
    <col min="4" max="4" width="13.28515625" style="27" bestFit="1" customWidth="1"/>
    <col min="5" max="5" width="13.85546875" customWidth="1"/>
    <col min="6" max="6" width="12" bestFit="1" customWidth="1"/>
    <col min="7" max="7" width="8.7109375" bestFit="1" customWidth="1"/>
    <col min="8" max="8" width="12" style="32" bestFit="1" customWidth="1"/>
    <col min="9" max="9" width="44.85546875" customWidth="1"/>
  </cols>
  <sheetData>
    <row r="1" spans="1:10" ht="22.5">
      <c r="A1" s="42" t="s">
        <v>21</v>
      </c>
      <c r="B1" s="42"/>
      <c r="C1" s="42"/>
      <c r="D1" s="42"/>
      <c r="E1" s="42"/>
      <c r="F1" s="42"/>
      <c r="G1" s="42"/>
      <c r="H1" s="42"/>
      <c r="I1" s="1"/>
    </row>
    <row r="2" spans="1:10" ht="22.5">
      <c r="A2" s="2" t="s">
        <v>0</v>
      </c>
      <c r="B2" s="2"/>
      <c r="C2" s="3"/>
      <c r="D2" s="22"/>
      <c r="E2" s="3"/>
      <c r="F2" s="3"/>
      <c r="G2" s="3"/>
      <c r="H2" s="28"/>
      <c r="I2" s="1"/>
    </row>
    <row r="3" spans="1:10" ht="36">
      <c r="A3" s="6" t="s">
        <v>1</v>
      </c>
      <c r="B3" s="6" t="s">
        <v>2</v>
      </c>
      <c r="C3" s="7" t="s">
        <v>3</v>
      </c>
      <c r="D3" s="23" t="s">
        <v>4</v>
      </c>
      <c r="E3" s="7" t="s">
        <v>5</v>
      </c>
      <c r="F3" s="8" t="s">
        <v>6</v>
      </c>
      <c r="G3" s="8" t="s">
        <v>7</v>
      </c>
      <c r="H3" s="29" t="s">
        <v>8</v>
      </c>
      <c r="I3" s="8" t="s">
        <v>9</v>
      </c>
    </row>
    <row r="4" spans="1:10" ht="19.5">
      <c r="A4" s="9" t="s">
        <v>10</v>
      </c>
      <c r="B4" s="10"/>
      <c r="C4" s="4"/>
      <c r="D4" s="24"/>
      <c r="E4" s="4"/>
      <c r="F4" s="4"/>
      <c r="G4" s="4"/>
      <c r="H4" s="21"/>
      <c r="I4" s="11"/>
    </row>
    <row r="5" spans="1:10" ht="19.5">
      <c r="A5" s="12" t="s">
        <v>45</v>
      </c>
      <c r="B5" s="10" t="s">
        <v>46</v>
      </c>
      <c r="C5" s="4">
        <v>52</v>
      </c>
      <c r="D5" s="24">
        <v>28</v>
      </c>
      <c r="E5" s="4">
        <v>16</v>
      </c>
      <c r="F5" s="4">
        <v>550</v>
      </c>
      <c r="G5" s="4"/>
      <c r="H5" s="21">
        <f t="shared" ref="H5:H22" si="0">C5+D5+E5+F5-G5</f>
        <v>646</v>
      </c>
      <c r="I5" s="11"/>
      <c r="J5" s="34"/>
    </row>
    <row r="6" spans="1:10" ht="19.5">
      <c r="A6" s="12" t="s">
        <v>44</v>
      </c>
      <c r="B6" s="10" t="s">
        <v>56</v>
      </c>
      <c r="C6" s="4">
        <v>52</v>
      </c>
      <c r="D6" s="24">
        <v>28</v>
      </c>
      <c r="E6" s="4">
        <v>16</v>
      </c>
      <c r="F6" s="4" t="s">
        <v>58</v>
      </c>
      <c r="G6" s="4"/>
      <c r="H6" s="21">
        <f>SUM(C6:G6)</f>
        <v>96</v>
      </c>
      <c r="I6" s="11"/>
      <c r="J6" s="34"/>
    </row>
    <row r="7" spans="1:10" ht="19.5">
      <c r="A7" s="12" t="s">
        <v>22</v>
      </c>
      <c r="B7" s="10" t="s">
        <v>23</v>
      </c>
      <c r="C7" s="4">
        <v>52</v>
      </c>
      <c r="D7" s="24">
        <v>28</v>
      </c>
      <c r="E7" s="4">
        <v>16</v>
      </c>
      <c r="F7" s="4">
        <v>550</v>
      </c>
      <c r="G7" s="4"/>
      <c r="H7" s="21">
        <f t="shared" si="0"/>
        <v>646</v>
      </c>
      <c r="I7" s="11"/>
      <c r="J7" s="35"/>
    </row>
    <row r="8" spans="1:10" ht="19.5">
      <c r="A8" s="12" t="s">
        <v>24</v>
      </c>
      <c r="B8" s="10" t="s">
        <v>25</v>
      </c>
      <c r="C8" s="4">
        <v>52</v>
      </c>
      <c r="D8" s="24">
        <v>28</v>
      </c>
      <c r="E8" s="4">
        <v>16</v>
      </c>
      <c r="F8" s="4">
        <v>550</v>
      </c>
      <c r="G8" s="4"/>
      <c r="H8" s="21">
        <f t="shared" si="0"/>
        <v>646</v>
      </c>
      <c r="I8" s="11"/>
    </row>
    <row r="9" spans="1:10" ht="19.5">
      <c r="A9" s="12" t="s">
        <v>26</v>
      </c>
      <c r="B9" s="10" t="s">
        <v>27</v>
      </c>
      <c r="C9" s="4">
        <v>52</v>
      </c>
      <c r="D9" s="24">
        <v>28</v>
      </c>
      <c r="E9" s="4">
        <v>16</v>
      </c>
      <c r="F9" s="4">
        <v>550</v>
      </c>
      <c r="G9" s="4"/>
      <c r="H9" s="21">
        <f t="shared" si="0"/>
        <v>646</v>
      </c>
      <c r="I9" s="11"/>
    </row>
    <row r="10" spans="1:10" ht="19.5">
      <c r="A10" s="12" t="s">
        <v>28</v>
      </c>
      <c r="B10" s="10" t="s">
        <v>29</v>
      </c>
      <c r="C10" s="4">
        <v>52</v>
      </c>
      <c r="D10" s="24">
        <v>28</v>
      </c>
      <c r="E10" s="4">
        <v>16</v>
      </c>
      <c r="F10" s="4">
        <v>550</v>
      </c>
      <c r="G10" s="4"/>
      <c r="H10" s="21">
        <f t="shared" si="0"/>
        <v>646</v>
      </c>
      <c r="I10" s="11"/>
    </row>
    <row r="11" spans="1:10" ht="19.5">
      <c r="A11" s="12" t="s">
        <v>30</v>
      </c>
      <c r="B11" s="10" t="s">
        <v>31</v>
      </c>
      <c r="C11" s="4">
        <v>52</v>
      </c>
      <c r="D11" s="24">
        <v>28</v>
      </c>
      <c r="E11" s="4">
        <v>16</v>
      </c>
      <c r="F11" s="4">
        <v>550</v>
      </c>
      <c r="G11" s="4"/>
      <c r="H11" s="21">
        <f t="shared" si="0"/>
        <v>646</v>
      </c>
      <c r="I11" s="11"/>
    </row>
    <row r="12" spans="1:10" ht="19.5">
      <c r="A12" s="12" t="s">
        <v>32</v>
      </c>
      <c r="B12" s="10" t="s">
        <v>33</v>
      </c>
      <c r="C12" s="4">
        <v>52</v>
      </c>
      <c r="D12" s="24">
        <v>28</v>
      </c>
      <c r="E12" s="4">
        <v>16</v>
      </c>
      <c r="F12" s="4">
        <v>550</v>
      </c>
      <c r="G12" s="4"/>
      <c r="H12" s="21">
        <f t="shared" si="0"/>
        <v>646</v>
      </c>
      <c r="I12" s="11"/>
    </row>
    <row r="13" spans="1:10" ht="19.5">
      <c r="A13" s="12" t="s">
        <v>34</v>
      </c>
      <c r="B13" s="10" t="s">
        <v>35</v>
      </c>
      <c r="C13" s="4">
        <v>52</v>
      </c>
      <c r="D13" s="24">
        <v>28</v>
      </c>
      <c r="E13" s="4">
        <v>16</v>
      </c>
      <c r="F13" s="4">
        <v>550</v>
      </c>
      <c r="G13" s="4"/>
      <c r="H13" s="21">
        <f t="shared" si="0"/>
        <v>646</v>
      </c>
      <c r="I13" s="11"/>
    </row>
    <row r="14" spans="1:10" ht="19.5">
      <c r="A14" s="12" t="s">
        <v>36</v>
      </c>
      <c r="B14" s="10" t="s">
        <v>33</v>
      </c>
      <c r="C14" s="4">
        <v>52</v>
      </c>
      <c r="D14" s="4">
        <v>25.5</v>
      </c>
      <c r="E14" s="4">
        <v>16</v>
      </c>
      <c r="F14" s="4">
        <v>500</v>
      </c>
      <c r="G14" s="4"/>
      <c r="H14" s="21">
        <f t="shared" si="0"/>
        <v>593.5</v>
      </c>
      <c r="I14" s="11"/>
    </row>
    <row r="15" spans="1:10" ht="19.5">
      <c r="A15" s="12" t="s">
        <v>50</v>
      </c>
      <c r="B15" s="10" t="s">
        <v>51</v>
      </c>
      <c r="C15" s="4">
        <v>52</v>
      </c>
      <c r="D15" s="24">
        <v>25.5</v>
      </c>
      <c r="E15" s="4">
        <v>16</v>
      </c>
      <c r="F15" s="4"/>
      <c r="G15" s="4"/>
      <c r="H15" s="21">
        <f t="shared" si="0"/>
        <v>93.5</v>
      </c>
      <c r="I15" s="11"/>
    </row>
    <row r="16" spans="1:10" ht="19.5">
      <c r="A16" s="12" t="s">
        <v>50</v>
      </c>
      <c r="B16" s="10" t="s">
        <v>52</v>
      </c>
      <c r="C16" s="4">
        <v>52</v>
      </c>
      <c r="D16" s="24">
        <v>25.5</v>
      </c>
      <c r="E16" s="4">
        <v>16</v>
      </c>
      <c r="F16" s="4"/>
      <c r="G16" s="4"/>
      <c r="H16" s="21">
        <f t="shared" si="0"/>
        <v>93.5</v>
      </c>
      <c r="I16" s="11"/>
    </row>
    <row r="17" spans="1:9" ht="19.5">
      <c r="A17" s="12" t="s">
        <v>37</v>
      </c>
      <c r="B17" s="10" t="s">
        <v>38</v>
      </c>
      <c r="C17" s="4">
        <v>52</v>
      </c>
      <c r="D17" s="24">
        <v>28</v>
      </c>
      <c r="E17" s="4">
        <v>16</v>
      </c>
      <c r="F17" s="4">
        <v>550</v>
      </c>
      <c r="G17" s="4"/>
      <c r="H17" s="21">
        <f t="shared" si="0"/>
        <v>646</v>
      </c>
      <c r="I17" s="11"/>
    </row>
    <row r="18" spans="1:9" ht="19.5">
      <c r="A18" s="12" t="s">
        <v>42</v>
      </c>
      <c r="B18" s="10" t="s">
        <v>43</v>
      </c>
      <c r="C18" s="4">
        <v>52</v>
      </c>
      <c r="D18" s="24">
        <v>28</v>
      </c>
      <c r="E18" s="4">
        <v>16</v>
      </c>
      <c r="F18" s="4">
        <v>550</v>
      </c>
      <c r="G18" s="4"/>
      <c r="H18" s="21">
        <f t="shared" si="0"/>
        <v>646</v>
      </c>
      <c r="I18" s="11"/>
    </row>
    <row r="19" spans="1:9" ht="19.5">
      <c r="A19" s="12" t="s">
        <v>53</v>
      </c>
      <c r="B19" s="10" t="s">
        <v>54</v>
      </c>
      <c r="C19" s="4">
        <v>52</v>
      </c>
      <c r="D19" s="24">
        <v>28</v>
      </c>
      <c r="E19" s="4">
        <v>16</v>
      </c>
      <c r="F19" s="4">
        <v>550</v>
      </c>
      <c r="G19" s="4"/>
      <c r="H19" s="21">
        <f t="shared" si="0"/>
        <v>646</v>
      </c>
      <c r="I19" s="11"/>
    </row>
    <row r="20" spans="1:9" ht="19.5">
      <c r="A20" s="12" t="s">
        <v>59</v>
      </c>
      <c r="B20" s="10" t="s">
        <v>60</v>
      </c>
      <c r="C20" s="4"/>
      <c r="D20" s="24"/>
      <c r="E20" s="4"/>
      <c r="F20" s="4"/>
      <c r="G20" s="4"/>
      <c r="H20" s="21"/>
      <c r="I20" s="11"/>
    </row>
    <row r="21" spans="1:9" ht="19.5">
      <c r="A21" s="12" t="s">
        <v>41</v>
      </c>
      <c r="B21" s="10" t="s">
        <v>38</v>
      </c>
      <c r="C21" s="4">
        <v>52</v>
      </c>
      <c r="D21" s="24">
        <v>28</v>
      </c>
      <c r="E21" s="4">
        <v>16</v>
      </c>
      <c r="F21" s="4">
        <v>550</v>
      </c>
      <c r="G21" s="4"/>
      <c r="H21" s="21">
        <f t="shared" si="0"/>
        <v>646</v>
      </c>
      <c r="I21" s="11"/>
    </row>
    <row r="22" spans="1:9" ht="19.5">
      <c r="A22" s="12" t="s">
        <v>39</v>
      </c>
      <c r="B22" s="10" t="s">
        <v>40</v>
      </c>
      <c r="C22" s="4">
        <v>52</v>
      </c>
      <c r="D22" s="24">
        <v>28</v>
      </c>
      <c r="E22" s="4">
        <v>16</v>
      </c>
      <c r="F22" s="4">
        <v>550</v>
      </c>
      <c r="G22" s="4"/>
      <c r="H22" s="21">
        <f t="shared" si="0"/>
        <v>646</v>
      </c>
      <c r="I22" s="11"/>
    </row>
    <row r="23" spans="1:9" ht="19.5">
      <c r="A23" s="12"/>
      <c r="B23" s="13" t="s">
        <v>11</v>
      </c>
      <c r="C23" s="5">
        <f t="shared" ref="C23:H23" si="1">SUM(C5:C22)</f>
        <v>884</v>
      </c>
      <c r="D23" s="5">
        <f t="shared" si="1"/>
        <v>468.5</v>
      </c>
      <c r="E23" s="5">
        <f t="shared" si="1"/>
        <v>272</v>
      </c>
      <c r="F23" s="5">
        <f t="shared" si="1"/>
        <v>7650</v>
      </c>
      <c r="G23" s="5">
        <f t="shared" si="1"/>
        <v>0</v>
      </c>
      <c r="H23" s="5">
        <f t="shared" si="1"/>
        <v>9274.5</v>
      </c>
      <c r="I23" s="11"/>
    </row>
    <row r="24" spans="1:9" ht="19.5">
      <c r="A24" s="12" t="s">
        <v>12</v>
      </c>
      <c r="B24" s="13"/>
      <c r="C24" s="5">
        <f t="shared" ref="C24:H24" si="2">COUNTA(C5:C22)</f>
        <v>17</v>
      </c>
      <c r="D24" s="5">
        <f t="shared" si="2"/>
        <v>17</v>
      </c>
      <c r="E24" s="5">
        <f t="shared" si="2"/>
        <v>17</v>
      </c>
      <c r="F24" s="5">
        <f t="shared" si="2"/>
        <v>15</v>
      </c>
      <c r="G24" s="5">
        <f t="shared" si="2"/>
        <v>0</v>
      </c>
      <c r="H24" s="5">
        <f t="shared" si="2"/>
        <v>17</v>
      </c>
      <c r="I24" s="11"/>
    </row>
    <row r="25" spans="1:9" ht="19.5">
      <c r="A25" s="12" t="s">
        <v>57</v>
      </c>
      <c r="B25" s="13"/>
      <c r="C25" s="5"/>
      <c r="D25" s="25"/>
      <c r="E25" s="5"/>
      <c r="F25" s="5"/>
      <c r="G25" s="5"/>
      <c r="H25" s="30"/>
      <c r="I25" s="11"/>
    </row>
    <row r="26" spans="1:9" ht="19.5">
      <c r="A26" s="12" t="s">
        <v>13</v>
      </c>
      <c r="B26" s="10"/>
      <c r="C26" s="4"/>
      <c r="D26" s="24"/>
      <c r="E26" s="4"/>
      <c r="F26" s="4"/>
      <c r="G26" s="4"/>
      <c r="H26" s="21"/>
      <c r="I26" s="11"/>
    </row>
    <row r="27" spans="1:9" ht="19.5">
      <c r="A27" s="12" t="s">
        <v>59</v>
      </c>
      <c r="B27" s="10" t="s">
        <v>61</v>
      </c>
      <c r="C27" s="4"/>
      <c r="D27" s="24"/>
      <c r="E27" s="4">
        <v>8</v>
      </c>
      <c r="F27" s="4"/>
      <c r="G27" s="4"/>
      <c r="H27" s="21">
        <f>C27+D27+E27+F27-G27</f>
        <v>8</v>
      </c>
      <c r="I27" s="11"/>
    </row>
    <row r="28" spans="1:9" ht="19.5">
      <c r="A28" s="12" t="s">
        <v>47</v>
      </c>
      <c r="B28" s="10" t="s">
        <v>55</v>
      </c>
      <c r="C28" s="4">
        <v>52</v>
      </c>
      <c r="D28" s="24">
        <v>28</v>
      </c>
      <c r="E28" s="4">
        <v>16</v>
      </c>
      <c r="F28" s="4">
        <v>550</v>
      </c>
      <c r="G28" s="4"/>
      <c r="H28" s="21">
        <f>C28+D28+E28+F28-G28</f>
        <v>646</v>
      </c>
      <c r="I28" s="11"/>
    </row>
    <row r="29" spans="1:9" ht="19.5">
      <c r="A29" s="12" t="s">
        <v>48</v>
      </c>
      <c r="B29" s="10" t="s">
        <v>49</v>
      </c>
      <c r="C29" s="4">
        <v>52</v>
      </c>
      <c r="D29" s="24">
        <v>25.5</v>
      </c>
      <c r="E29" s="4">
        <v>16</v>
      </c>
      <c r="F29" s="4">
        <v>500</v>
      </c>
      <c r="G29" s="4"/>
      <c r="H29" s="21">
        <f>C29+D29+E29+F29-G29</f>
        <v>593.5</v>
      </c>
      <c r="I29" s="11"/>
    </row>
    <row r="30" spans="1:9" ht="19.5">
      <c r="A30" s="12"/>
      <c r="B30" s="16" t="s">
        <v>14</v>
      </c>
      <c r="C30" s="5">
        <f>SUM(C28:C29)</f>
        <v>104</v>
      </c>
      <c r="D30" s="5">
        <f>SUM(D28:D29)</f>
        <v>53.5</v>
      </c>
      <c r="E30" s="5">
        <f>SUM(E27:E29)</f>
        <v>40</v>
      </c>
      <c r="F30" s="5">
        <f>SUM(F27:F29)</f>
        <v>1050</v>
      </c>
      <c r="G30" s="5">
        <f>SUM(G28:G29)</f>
        <v>0</v>
      </c>
      <c r="H30" s="33">
        <f>C30+D30+E30+F30-G30</f>
        <v>1247.5</v>
      </c>
      <c r="I30" s="11"/>
    </row>
    <row r="31" spans="1:9" ht="19.5">
      <c r="A31" s="17" t="s">
        <v>15</v>
      </c>
      <c r="B31" s="16"/>
      <c r="C31" s="5">
        <f t="shared" ref="C31:H31" si="3">COUNTA(C27:C29)</f>
        <v>2</v>
      </c>
      <c r="D31" s="5">
        <f t="shared" si="3"/>
        <v>2</v>
      </c>
      <c r="E31" s="5">
        <f t="shared" si="3"/>
        <v>3</v>
      </c>
      <c r="F31" s="5">
        <f t="shared" si="3"/>
        <v>2</v>
      </c>
      <c r="G31" s="5">
        <f t="shared" si="3"/>
        <v>0</v>
      </c>
      <c r="H31" s="5">
        <f t="shared" si="3"/>
        <v>3</v>
      </c>
      <c r="I31" s="11"/>
    </row>
    <row r="32" spans="1:9" ht="19.5">
      <c r="A32" s="9" t="s">
        <v>16</v>
      </c>
      <c r="B32" s="10"/>
      <c r="C32" s="4"/>
      <c r="D32" s="24"/>
      <c r="E32" s="4"/>
      <c r="F32" s="4"/>
      <c r="G32" s="4"/>
      <c r="H32" s="21"/>
      <c r="I32" s="11"/>
    </row>
    <row r="33" spans="1:9" ht="19.5">
      <c r="A33" s="15"/>
      <c r="B33" s="10"/>
      <c r="C33" s="4"/>
      <c r="D33" s="24"/>
      <c r="E33" s="4"/>
      <c r="F33" s="4"/>
      <c r="G33" s="4"/>
      <c r="H33" s="21"/>
      <c r="I33" s="11"/>
    </row>
    <row r="34" spans="1:9" ht="19.5">
      <c r="A34" s="14"/>
      <c r="B34" s="16" t="s">
        <v>17</v>
      </c>
      <c r="C34" s="5">
        <f t="shared" ref="C34:H34" si="4">SUM(C33:C33)</f>
        <v>0</v>
      </c>
      <c r="D34" s="5">
        <f t="shared" si="4"/>
        <v>0</v>
      </c>
      <c r="E34" s="5">
        <f t="shared" si="4"/>
        <v>0</v>
      </c>
      <c r="F34" s="5">
        <f t="shared" si="4"/>
        <v>0</v>
      </c>
      <c r="G34" s="5">
        <f t="shared" si="4"/>
        <v>0</v>
      </c>
      <c r="H34" s="5">
        <f t="shared" si="4"/>
        <v>0</v>
      </c>
      <c r="I34" s="11"/>
    </row>
    <row r="35" spans="1:9" ht="19.5">
      <c r="A35" s="18" t="s">
        <v>18</v>
      </c>
      <c r="B35" s="16"/>
      <c r="C35" s="5">
        <f t="shared" ref="C35:H35" si="5">COUNTA(C33:C33)</f>
        <v>0</v>
      </c>
      <c r="D35" s="5">
        <f t="shared" si="5"/>
        <v>0</v>
      </c>
      <c r="E35" s="5">
        <f t="shared" si="5"/>
        <v>0</v>
      </c>
      <c r="F35" s="5">
        <f t="shared" si="5"/>
        <v>0</v>
      </c>
      <c r="G35" s="5">
        <f t="shared" si="5"/>
        <v>0</v>
      </c>
      <c r="H35" s="5">
        <f t="shared" si="5"/>
        <v>0</v>
      </c>
      <c r="I35" s="11"/>
    </row>
    <row r="36" spans="1:9" ht="19.5">
      <c r="A36" s="14"/>
      <c r="B36" s="19" t="s">
        <v>19</v>
      </c>
      <c r="C36" s="20">
        <f t="shared" ref="C36:H37" si="6">C34+C30+C23</f>
        <v>988</v>
      </c>
      <c r="D36" s="26">
        <f t="shared" si="6"/>
        <v>522</v>
      </c>
      <c r="E36" s="20">
        <f t="shared" si="6"/>
        <v>312</v>
      </c>
      <c r="F36" s="20">
        <f t="shared" si="6"/>
        <v>8700</v>
      </c>
      <c r="G36" s="20">
        <f t="shared" si="6"/>
        <v>0</v>
      </c>
      <c r="H36" s="31">
        <f t="shared" si="6"/>
        <v>10522</v>
      </c>
      <c r="I36" s="11"/>
    </row>
    <row r="37" spans="1:9" ht="19.5">
      <c r="A37" s="43" t="s">
        <v>20</v>
      </c>
      <c r="B37" s="43"/>
      <c r="C37" s="5">
        <f t="shared" si="6"/>
        <v>19</v>
      </c>
      <c r="D37" s="25">
        <f t="shared" si="6"/>
        <v>19</v>
      </c>
      <c r="E37" s="5">
        <f t="shared" si="6"/>
        <v>20</v>
      </c>
      <c r="F37" s="5">
        <f t="shared" si="6"/>
        <v>17</v>
      </c>
      <c r="G37" s="5">
        <f t="shared" si="6"/>
        <v>0</v>
      </c>
      <c r="H37" s="30">
        <f t="shared" si="6"/>
        <v>20</v>
      </c>
      <c r="I37" s="11"/>
    </row>
    <row r="38" spans="1:9" ht="19.5">
      <c r="A38" s="36"/>
      <c r="B38" s="36"/>
      <c r="C38" s="37"/>
      <c r="D38" s="38"/>
      <c r="E38" s="37"/>
      <c r="F38" s="37"/>
      <c r="G38" s="37"/>
      <c r="H38" s="39"/>
      <c r="I38" s="40"/>
    </row>
    <row r="39" spans="1:9" ht="19.5">
      <c r="A39" s="36"/>
      <c r="B39" s="36"/>
      <c r="C39" s="37"/>
      <c r="F39" s="38"/>
      <c r="G39" s="37"/>
      <c r="H39" s="39"/>
      <c r="I39" s="40"/>
    </row>
    <row r="40" spans="1:9">
      <c r="I40" s="1"/>
    </row>
    <row r="41" spans="1:9">
      <c r="I41" s="1"/>
    </row>
    <row r="42" spans="1:9">
      <c r="I42" s="1"/>
    </row>
  </sheetData>
  <autoFilter ref="A3:I37"/>
  <mergeCells count="2">
    <mergeCell ref="A1:H1"/>
    <mergeCell ref="A37:B37"/>
  </mergeCells>
  <phoneticPr fontId="10" type="noConversion"/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sqref="A1:H1"/>
    </sheetView>
  </sheetViews>
  <sheetFormatPr baseColWidth="10" defaultRowHeight="15"/>
  <cols>
    <col min="1" max="1" width="29" bestFit="1" customWidth="1"/>
    <col min="2" max="2" width="22.85546875" bestFit="1" customWidth="1"/>
    <col min="3" max="3" width="12.5703125" customWidth="1"/>
    <col min="4" max="4" width="13.28515625" style="27" bestFit="1" customWidth="1"/>
    <col min="5" max="5" width="13.85546875" customWidth="1"/>
    <col min="6" max="6" width="12" bestFit="1" customWidth="1"/>
    <col min="7" max="7" width="8.7109375" bestFit="1" customWidth="1"/>
    <col min="8" max="8" width="12" style="32" bestFit="1" customWidth="1"/>
    <col min="9" max="9" width="44.85546875" customWidth="1"/>
  </cols>
  <sheetData>
    <row r="1" spans="1:10" ht="22.5">
      <c r="A1" s="42" t="s">
        <v>21</v>
      </c>
      <c r="B1" s="42"/>
      <c r="C1" s="42"/>
      <c r="D1" s="42"/>
      <c r="E1" s="42"/>
      <c r="F1" s="42"/>
      <c r="G1" s="42"/>
      <c r="H1" s="42"/>
      <c r="I1" s="1"/>
    </row>
    <row r="2" spans="1:10" ht="22.5">
      <c r="A2" s="2" t="s">
        <v>0</v>
      </c>
      <c r="B2" s="2"/>
      <c r="C2" s="3"/>
      <c r="D2" s="22"/>
      <c r="E2" s="3"/>
      <c r="F2" s="3"/>
      <c r="G2" s="3"/>
      <c r="H2" s="28"/>
      <c r="I2" s="1"/>
    </row>
    <row r="3" spans="1:10" ht="36">
      <c r="A3" s="6" t="s">
        <v>1</v>
      </c>
      <c r="B3" s="6" t="s">
        <v>2</v>
      </c>
      <c r="C3" s="7" t="s">
        <v>3</v>
      </c>
      <c r="D3" s="23" t="s">
        <v>4</v>
      </c>
      <c r="E3" s="7" t="s">
        <v>5</v>
      </c>
      <c r="F3" s="8" t="s">
        <v>6</v>
      </c>
      <c r="G3" s="8" t="s">
        <v>7</v>
      </c>
      <c r="H3" s="29" t="s">
        <v>8</v>
      </c>
      <c r="I3" s="8" t="s">
        <v>9</v>
      </c>
    </row>
    <row r="4" spans="1:10" ht="19.5">
      <c r="A4" s="9" t="s">
        <v>10</v>
      </c>
      <c r="B4" s="10"/>
      <c r="C4" s="4"/>
      <c r="D4" s="24"/>
      <c r="E4" s="4"/>
      <c r="F4" s="4"/>
      <c r="G4" s="4"/>
      <c r="H4" s="21"/>
      <c r="I4" s="11"/>
    </row>
    <row r="5" spans="1:10" ht="19.5">
      <c r="A5" s="12" t="s">
        <v>45</v>
      </c>
      <c r="B5" s="10" t="s">
        <v>46</v>
      </c>
      <c r="C5" s="4">
        <v>53</v>
      </c>
      <c r="D5" s="24">
        <v>27</v>
      </c>
      <c r="E5" s="4">
        <v>16</v>
      </c>
      <c r="F5" s="4">
        <v>555</v>
      </c>
      <c r="G5" s="4"/>
      <c r="H5" s="21">
        <f t="shared" ref="H5:H18" si="0">C5+D5+E5+F5-G5</f>
        <v>651</v>
      </c>
      <c r="I5" s="11"/>
      <c r="J5" s="34"/>
    </row>
    <row r="6" spans="1:10" ht="19.5">
      <c r="A6" s="12" t="s">
        <v>44</v>
      </c>
      <c r="B6" s="10" t="s">
        <v>56</v>
      </c>
      <c r="C6" s="4">
        <v>53</v>
      </c>
      <c r="D6" s="24">
        <v>27</v>
      </c>
      <c r="E6" s="4">
        <v>16</v>
      </c>
      <c r="F6" s="4"/>
      <c r="G6" s="4"/>
      <c r="H6" s="21">
        <f t="shared" si="0"/>
        <v>96</v>
      </c>
      <c r="I6" s="11"/>
      <c r="J6" s="34"/>
    </row>
    <row r="7" spans="1:10" ht="19.5">
      <c r="A7" s="12" t="s">
        <v>24</v>
      </c>
      <c r="B7" s="10" t="s">
        <v>25</v>
      </c>
      <c r="C7" s="4">
        <v>53</v>
      </c>
      <c r="D7" s="24">
        <v>27</v>
      </c>
      <c r="E7" s="4">
        <v>16</v>
      </c>
      <c r="F7" s="4">
        <v>554</v>
      </c>
      <c r="G7" s="4"/>
      <c r="H7" s="21">
        <f t="shared" si="0"/>
        <v>650</v>
      </c>
      <c r="I7" s="11"/>
    </row>
    <row r="8" spans="1:10" ht="19.5">
      <c r="A8" s="12" t="s">
        <v>28</v>
      </c>
      <c r="B8" s="10" t="s">
        <v>29</v>
      </c>
      <c r="C8" s="4">
        <v>53</v>
      </c>
      <c r="D8" s="24">
        <v>27</v>
      </c>
      <c r="E8" s="4">
        <v>16</v>
      </c>
      <c r="F8" s="4">
        <v>554</v>
      </c>
      <c r="G8" s="4"/>
      <c r="H8" s="21">
        <f t="shared" si="0"/>
        <v>650</v>
      </c>
      <c r="I8" s="11"/>
    </row>
    <row r="9" spans="1:10" ht="19.5">
      <c r="A9" s="12" t="s">
        <v>30</v>
      </c>
      <c r="B9" s="10" t="s">
        <v>31</v>
      </c>
      <c r="C9" s="4">
        <v>53</v>
      </c>
      <c r="D9" s="24">
        <v>27</v>
      </c>
      <c r="E9" s="4">
        <v>16</v>
      </c>
      <c r="F9" s="4">
        <v>554</v>
      </c>
      <c r="G9" s="4"/>
      <c r="H9" s="21">
        <f t="shared" si="0"/>
        <v>650</v>
      </c>
      <c r="I9" s="11"/>
    </row>
    <row r="10" spans="1:10" ht="19.5">
      <c r="A10" s="12" t="s">
        <v>63</v>
      </c>
      <c r="B10" s="10" t="s">
        <v>64</v>
      </c>
      <c r="C10" s="4">
        <v>53</v>
      </c>
      <c r="D10" s="24">
        <v>27</v>
      </c>
      <c r="E10" s="4">
        <v>16</v>
      </c>
      <c r="F10" s="4">
        <v>615</v>
      </c>
      <c r="G10" s="4"/>
      <c r="H10" s="21">
        <f t="shared" si="0"/>
        <v>711</v>
      </c>
      <c r="I10" s="11"/>
    </row>
    <row r="11" spans="1:10" ht="19.5">
      <c r="A11" s="12" t="s">
        <v>32</v>
      </c>
      <c r="B11" s="10" t="s">
        <v>33</v>
      </c>
      <c r="C11" s="4"/>
      <c r="D11" s="24"/>
      <c r="E11" s="4"/>
      <c r="F11" s="4"/>
      <c r="G11" s="4"/>
      <c r="H11" s="21">
        <f t="shared" si="0"/>
        <v>0</v>
      </c>
      <c r="I11" s="11" t="s">
        <v>62</v>
      </c>
    </row>
    <row r="12" spans="1:10" ht="19.5">
      <c r="A12" s="12" t="s">
        <v>34</v>
      </c>
      <c r="B12" s="10" t="s">
        <v>35</v>
      </c>
      <c r="C12" s="4">
        <v>53</v>
      </c>
      <c r="D12" s="24">
        <v>27</v>
      </c>
      <c r="E12" s="4">
        <v>16</v>
      </c>
      <c r="F12" s="4">
        <v>554</v>
      </c>
      <c r="G12" s="4"/>
      <c r="H12" s="21">
        <f t="shared" si="0"/>
        <v>650</v>
      </c>
      <c r="I12" s="11"/>
    </row>
    <row r="13" spans="1:10" ht="19.5">
      <c r="A13" s="12" t="s">
        <v>36</v>
      </c>
      <c r="B13" s="10" t="s">
        <v>33</v>
      </c>
      <c r="C13" s="4">
        <v>53</v>
      </c>
      <c r="D13" s="41">
        <v>24.5</v>
      </c>
      <c r="E13" s="4">
        <v>16</v>
      </c>
      <c r="F13" s="4">
        <v>554</v>
      </c>
      <c r="G13" s="4"/>
      <c r="H13" s="21">
        <f t="shared" si="0"/>
        <v>647.5</v>
      </c>
      <c r="I13" s="11"/>
    </row>
    <row r="14" spans="1:10" ht="19.5">
      <c r="A14" s="12" t="s">
        <v>37</v>
      </c>
      <c r="B14" s="10" t="s">
        <v>38</v>
      </c>
      <c r="C14" s="4">
        <v>53</v>
      </c>
      <c r="D14" s="24">
        <v>27</v>
      </c>
      <c r="E14" s="4">
        <v>16</v>
      </c>
      <c r="F14" s="4">
        <v>554</v>
      </c>
      <c r="G14" s="4"/>
      <c r="H14" s="21">
        <f t="shared" si="0"/>
        <v>650</v>
      </c>
      <c r="I14" s="11"/>
    </row>
    <row r="15" spans="1:10" ht="19.5">
      <c r="A15" s="12" t="s">
        <v>53</v>
      </c>
      <c r="B15" s="10" t="s">
        <v>54</v>
      </c>
      <c r="C15" s="4">
        <v>53</v>
      </c>
      <c r="D15" s="24">
        <v>27</v>
      </c>
      <c r="E15" s="4">
        <v>16</v>
      </c>
      <c r="F15" s="4">
        <v>554</v>
      </c>
      <c r="G15" s="4"/>
      <c r="H15" s="21">
        <f t="shared" si="0"/>
        <v>650</v>
      </c>
      <c r="I15" s="11"/>
    </row>
    <row r="16" spans="1:10" ht="19.5">
      <c r="A16" s="12" t="s">
        <v>59</v>
      </c>
      <c r="B16" s="10" t="s">
        <v>60</v>
      </c>
      <c r="C16" s="4">
        <v>53</v>
      </c>
      <c r="D16" s="24">
        <v>27</v>
      </c>
      <c r="E16" s="4">
        <v>16</v>
      </c>
      <c r="F16" s="4">
        <v>554</v>
      </c>
      <c r="G16" s="4"/>
      <c r="H16" s="21">
        <f t="shared" si="0"/>
        <v>650</v>
      </c>
      <c r="I16" s="11"/>
    </row>
    <row r="17" spans="1:9" ht="19.5">
      <c r="A17" s="12" t="s">
        <v>41</v>
      </c>
      <c r="B17" s="10" t="s">
        <v>38</v>
      </c>
      <c r="C17" s="4">
        <v>53</v>
      </c>
      <c r="D17" s="24">
        <v>27</v>
      </c>
      <c r="E17" s="4">
        <v>16</v>
      </c>
      <c r="F17" s="4">
        <v>554</v>
      </c>
      <c r="G17" s="4"/>
      <c r="H17" s="21">
        <f t="shared" si="0"/>
        <v>650</v>
      </c>
      <c r="I17" s="11"/>
    </row>
    <row r="18" spans="1:9" ht="19.5">
      <c r="A18" s="12" t="s">
        <v>39</v>
      </c>
      <c r="B18" s="10" t="s">
        <v>40</v>
      </c>
      <c r="C18" s="4">
        <v>53</v>
      </c>
      <c r="D18" s="24">
        <v>27</v>
      </c>
      <c r="E18" s="4">
        <v>16</v>
      </c>
      <c r="F18" s="4">
        <v>554</v>
      </c>
      <c r="G18" s="4"/>
      <c r="H18" s="21">
        <f t="shared" si="0"/>
        <v>650</v>
      </c>
      <c r="I18" s="11"/>
    </row>
    <row r="19" spans="1:9" ht="19.5">
      <c r="A19" s="12"/>
      <c r="B19" s="13" t="s">
        <v>11</v>
      </c>
      <c r="C19" s="5">
        <f t="shared" ref="C19:H19" si="1">SUM(C5:C18)</f>
        <v>689</v>
      </c>
      <c r="D19" s="5">
        <f t="shared" si="1"/>
        <v>348.5</v>
      </c>
      <c r="E19" s="5">
        <f t="shared" si="1"/>
        <v>208</v>
      </c>
      <c r="F19" s="5">
        <f t="shared" si="1"/>
        <v>6710</v>
      </c>
      <c r="G19" s="5">
        <f t="shared" si="1"/>
        <v>0</v>
      </c>
      <c r="H19" s="5">
        <f t="shared" si="1"/>
        <v>7955.5</v>
      </c>
      <c r="I19" s="11"/>
    </row>
    <row r="20" spans="1:9" ht="19.5">
      <c r="A20" s="12" t="s">
        <v>12</v>
      </c>
      <c r="B20" s="13"/>
      <c r="C20" s="5">
        <f t="shared" ref="C20:H20" si="2">COUNTA(C5:C18)</f>
        <v>13</v>
      </c>
      <c r="D20" s="5">
        <f t="shared" si="2"/>
        <v>13</v>
      </c>
      <c r="E20" s="5">
        <f t="shared" si="2"/>
        <v>13</v>
      </c>
      <c r="F20" s="5">
        <f t="shared" si="2"/>
        <v>12</v>
      </c>
      <c r="G20" s="5">
        <f t="shared" si="2"/>
        <v>0</v>
      </c>
      <c r="H20" s="5">
        <f t="shared" si="2"/>
        <v>14</v>
      </c>
      <c r="I20" s="11"/>
    </row>
    <row r="21" spans="1:9" ht="19.5">
      <c r="A21" s="12" t="s">
        <v>57</v>
      </c>
      <c r="B21" s="13"/>
      <c r="C21" s="5"/>
      <c r="D21" s="25"/>
      <c r="E21" s="5"/>
      <c r="F21" s="5"/>
      <c r="G21" s="5"/>
      <c r="H21" s="30"/>
      <c r="I21" s="11"/>
    </row>
    <row r="22" spans="1:9" ht="19.5">
      <c r="A22" s="12" t="s">
        <v>13</v>
      </c>
      <c r="B22" s="10"/>
      <c r="C22" s="4"/>
      <c r="D22" s="24"/>
      <c r="E22" s="4"/>
      <c r="F22" s="4"/>
      <c r="G22" s="4"/>
      <c r="H22" s="21"/>
      <c r="I22" s="11"/>
    </row>
    <row r="23" spans="1:9" ht="19.5">
      <c r="A23" s="12" t="s">
        <v>59</v>
      </c>
      <c r="B23" s="10" t="s">
        <v>61</v>
      </c>
      <c r="C23" s="4"/>
      <c r="D23" s="24"/>
      <c r="E23" s="4">
        <v>8</v>
      </c>
      <c r="F23" s="4"/>
      <c r="G23" s="4"/>
      <c r="H23" s="21">
        <f>C23+D23+E23+F23-G23</f>
        <v>8</v>
      </c>
      <c r="I23" s="11"/>
    </row>
    <row r="24" spans="1:9" ht="19.5">
      <c r="A24" s="12" t="s">
        <v>47</v>
      </c>
      <c r="B24" s="10" t="s">
        <v>55</v>
      </c>
      <c r="C24" s="4">
        <v>53</v>
      </c>
      <c r="D24" s="24">
        <v>27</v>
      </c>
      <c r="E24" s="4">
        <v>16</v>
      </c>
      <c r="F24" s="4">
        <v>555</v>
      </c>
      <c r="G24" s="4"/>
      <c r="H24" s="21">
        <f>C24+D24+E24+F24-G24</f>
        <v>651</v>
      </c>
      <c r="I24" s="11"/>
    </row>
    <row r="25" spans="1:9" ht="19.5">
      <c r="A25" s="12" t="s">
        <v>48</v>
      </c>
      <c r="B25" s="10" t="s">
        <v>49</v>
      </c>
      <c r="C25" s="4">
        <v>53</v>
      </c>
      <c r="D25" s="24">
        <v>24.5</v>
      </c>
      <c r="E25" s="4">
        <v>16</v>
      </c>
      <c r="F25" s="4">
        <v>554</v>
      </c>
      <c r="G25" s="4"/>
      <c r="H25" s="21">
        <f>C25+D25+E25+F25-G25</f>
        <v>647.5</v>
      </c>
      <c r="I25" s="11"/>
    </row>
    <row r="26" spans="1:9" ht="19.5">
      <c r="A26" s="12"/>
      <c r="B26" s="16" t="s">
        <v>14</v>
      </c>
      <c r="C26" s="5">
        <f>SUM(C24:C25)</f>
        <v>106</v>
      </c>
      <c r="D26" s="5">
        <f>SUM(D24:D25)</f>
        <v>51.5</v>
      </c>
      <c r="E26" s="5">
        <f>SUM(E23:E25)</f>
        <v>40</v>
      </c>
      <c r="F26" s="5">
        <f>SUM(F23:F25)</f>
        <v>1109</v>
      </c>
      <c r="G26" s="5">
        <f>SUM(G24:G25)</f>
        <v>0</v>
      </c>
      <c r="H26" s="33">
        <f>C26+D26+E26+F26-G26</f>
        <v>1306.5</v>
      </c>
      <c r="I26" s="11"/>
    </row>
    <row r="27" spans="1:9" ht="19.5">
      <c r="A27" s="17" t="s">
        <v>15</v>
      </c>
      <c r="B27" s="16"/>
      <c r="C27" s="5">
        <f t="shared" ref="C27:H27" si="3">COUNTA(C23:C25)</f>
        <v>2</v>
      </c>
      <c r="D27" s="5">
        <f t="shared" si="3"/>
        <v>2</v>
      </c>
      <c r="E27" s="5">
        <f t="shared" si="3"/>
        <v>3</v>
      </c>
      <c r="F27" s="5">
        <f t="shared" si="3"/>
        <v>2</v>
      </c>
      <c r="G27" s="5">
        <f t="shared" si="3"/>
        <v>0</v>
      </c>
      <c r="H27" s="5">
        <f t="shared" si="3"/>
        <v>3</v>
      </c>
      <c r="I27" s="11"/>
    </row>
    <row r="28" spans="1:9" ht="19.5">
      <c r="A28" s="9" t="s">
        <v>16</v>
      </c>
      <c r="B28" s="10"/>
      <c r="C28" s="4"/>
      <c r="D28" s="24"/>
      <c r="E28" s="4"/>
      <c r="F28" s="4"/>
      <c r="G28" s="4"/>
      <c r="H28" s="21"/>
      <c r="I28" s="11"/>
    </row>
    <row r="29" spans="1:9" ht="19.5">
      <c r="A29" s="15"/>
      <c r="B29" s="10"/>
      <c r="C29" s="4"/>
      <c r="D29" s="24"/>
      <c r="E29" s="4"/>
      <c r="F29" s="4"/>
      <c r="G29" s="4"/>
      <c r="H29" s="21"/>
      <c r="I29" s="11"/>
    </row>
    <row r="30" spans="1:9" ht="19.5">
      <c r="A30" s="14"/>
      <c r="B30" s="16" t="s">
        <v>17</v>
      </c>
      <c r="C30" s="5">
        <f t="shared" ref="C30:H30" si="4">SUM(C29:C29)</f>
        <v>0</v>
      </c>
      <c r="D30" s="5">
        <f t="shared" si="4"/>
        <v>0</v>
      </c>
      <c r="E30" s="5">
        <f t="shared" si="4"/>
        <v>0</v>
      </c>
      <c r="F30" s="5">
        <f t="shared" si="4"/>
        <v>0</v>
      </c>
      <c r="G30" s="5">
        <f t="shared" si="4"/>
        <v>0</v>
      </c>
      <c r="H30" s="5">
        <f t="shared" si="4"/>
        <v>0</v>
      </c>
      <c r="I30" s="11"/>
    </row>
    <row r="31" spans="1:9" ht="19.5">
      <c r="A31" s="18" t="s">
        <v>18</v>
      </c>
      <c r="B31" s="16"/>
      <c r="C31" s="5">
        <f t="shared" ref="C31:H31" si="5">COUNTA(C29:C29)</f>
        <v>0</v>
      </c>
      <c r="D31" s="5">
        <f t="shared" si="5"/>
        <v>0</v>
      </c>
      <c r="E31" s="5">
        <f t="shared" si="5"/>
        <v>0</v>
      </c>
      <c r="F31" s="5">
        <f t="shared" si="5"/>
        <v>0</v>
      </c>
      <c r="G31" s="5">
        <f t="shared" si="5"/>
        <v>0</v>
      </c>
      <c r="H31" s="5">
        <f t="shared" si="5"/>
        <v>0</v>
      </c>
      <c r="I31" s="11"/>
    </row>
    <row r="32" spans="1:9" ht="19.5">
      <c r="A32" s="14"/>
      <c r="B32" s="19" t="s">
        <v>19</v>
      </c>
      <c r="C32" s="20">
        <f t="shared" ref="C32:H33" si="6">C30+C26+C19</f>
        <v>795</v>
      </c>
      <c r="D32" s="26">
        <f t="shared" si="6"/>
        <v>400</v>
      </c>
      <c r="E32" s="20">
        <f t="shared" si="6"/>
        <v>248</v>
      </c>
      <c r="F32" s="20">
        <f t="shared" si="6"/>
        <v>7819</v>
      </c>
      <c r="G32" s="20">
        <f t="shared" si="6"/>
        <v>0</v>
      </c>
      <c r="H32" s="31">
        <f t="shared" si="6"/>
        <v>9262</v>
      </c>
      <c r="I32" s="11"/>
    </row>
    <row r="33" spans="1:9" ht="19.5">
      <c r="A33" s="43" t="s">
        <v>20</v>
      </c>
      <c r="B33" s="43"/>
      <c r="C33" s="5">
        <f t="shared" si="6"/>
        <v>15</v>
      </c>
      <c r="D33" s="25">
        <f t="shared" si="6"/>
        <v>15</v>
      </c>
      <c r="E33" s="5">
        <f t="shared" si="6"/>
        <v>16</v>
      </c>
      <c r="F33" s="5">
        <f t="shared" si="6"/>
        <v>14</v>
      </c>
      <c r="G33" s="5">
        <f t="shared" si="6"/>
        <v>0</v>
      </c>
      <c r="H33" s="30">
        <f t="shared" si="6"/>
        <v>17</v>
      </c>
      <c r="I33" s="11"/>
    </row>
    <row r="34" spans="1:9" ht="19.5">
      <c r="A34" s="36"/>
      <c r="B34" s="36"/>
      <c r="C34" s="37"/>
      <c r="D34" s="38"/>
      <c r="E34" s="37"/>
      <c r="F34" s="37"/>
      <c r="G34" s="37"/>
      <c r="H34" s="39"/>
      <c r="I34" s="40"/>
    </row>
    <row r="35" spans="1:9" ht="19.5">
      <c r="A35" s="36"/>
      <c r="B35" s="36"/>
      <c r="C35" s="37"/>
      <c r="F35" s="38"/>
      <c r="G35" s="37"/>
      <c r="H35" s="39"/>
      <c r="I35" s="40"/>
    </row>
    <row r="36" spans="1:9">
      <c r="I36" s="1"/>
    </row>
    <row r="37" spans="1:9">
      <c r="I37" s="1"/>
    </row>
    <row r="38" spans="1:9">
      <c r="I38" s="1"/>
    </row>
  </sheetData>
  <mergeCells count="2">
    <mergeCell ref="A1:H1"/>
    <mergeCell ref="A33:B33"/>
  </mergeCells>
  <phoneticPr fontId="10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2017</vt:lpstr>
      <vt:lpstr>2018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Jacques HARNET</cp:lastModifiedBy>
  <dcterms:created xsi:type="dcterms:W3CDTF">2016-01-15T09:32:15Z</dcterms:created>
  <dcterms:modified xsi:type="dcterms:W3CDTF">2018-04-08T15:47:26Z</dcterms:modified>
</cp:coreProperties>
</file>