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5600" windowHeight="7005" tabRatio="753" activeTab="2"/>
  </bookViews>
  <sheets>
    <sheet name="Liste participants" sheetId="10" r:id="rId1"/>
    <sheet name="Equipes" sheetId="2" r:id="rId2"/>
    <sheet name="saisie score Les Chanalets" sheetId="7" r:id="rId3"/>
    <sheet name="Simp_synthèse Les Chanalets" sheetId="8" r:id="rId4"/>
    <sheet name="Double_synthèse Les Chanalets" sheetId="13" r:id="rId5"/>
  </sheets>
  <definedNames>
    <definedName name="_xlnm._FilterDatabase" localSheetId="0" hidden="1">'Liste participants'!$A$1:$J$68</definedName>
    <definedName name="_xlnm._FilterDatabase" localSheetId="3" hidden="1">'Simp_synthèse Les Chanalets'!$A$1:$P$1</definedName>
  </definedNames>
  <calcPr calcId="125725"/>
</workbook>
</file>

<file path=xl/calcChain.xml><?xml version="1.0" encoding="utf-8"?>
<calcChain xmlns="http://schemas.openxmlformats.org/spreadsheetml/2006/main">
  <c r="C61" i="7"/>
  <c r="A145" l="1"/>
  <c r="A144"/>
  <c r="A138"/>
  <c r="B46" i="8" s="1"/>
  <c r="E122" i="2"/>
  <c r="E118"/>
  <c r="E114"/>
  <c r="E110"/>
  <c r="E106"/>
  <c r="E102"/>
  <c r="E98"/>
  <c r="E94"/>
  <c r="E90"/>
  <c r="E86"/>
  <c r="E82"/>
  <c r="D125" i="7" s="1"/>
  <c r="E78" i="2"/>
  <c r="D119" i="7" s="1"/>
  <c r="E74" i="2"/>
  <c r="E70"/>
  <c r="E66"/>
  <c r="E62"/>
  <c r="E58"/>
  <c r="D89" i="7" s="1"/>
  <c r="E54" i="2"/>
  <c r="E50"/>
  <c r="E46"/>
  <c r="E42"/>
  <c r="E38"/>
  <c r="D59" i="7" s="1"/>
  <c r="E34" i="2"/>
  <c r="E30"/>
  <c r="E26"/>
  <c r="E22"/>
  <c r="E18"/>
  <c r="E14"/>
  <c r="D23" i="7" s="1"/>
  <c r="E10" i="2"/>
  <c r="E6"/>
  <c r="E2"/>
  <c r="C53" i="8"/>
  <c r="B49"/>
  <c r="B48"/>
  <c r="C47"/>
  <c r="A61"/>
  <c r="A60"/>
  <c r="A59"/>
  <c r="A58"/>
  <c r="A57"/>
  <c r="A56"/>
  <c r="A55"/>
  <c r="A54"/>
  <c r="A53"/>
  <c r="A52"/>
  <c r="A51"/>
  <c r="A50"/>
  <c r="A49"/>
  <c r="A48"/>
  <c r="A47"/>
  <c r="A46"/>
  <c r="E7" i="7"/>
  <c r="B61" i="13"/>
  <c r="A60"/>
  <c r="D179" i="7"/>
  <c r="C181"/>
  <c r="B181"/>
  <c r="C61" i="8" s="1"/>
  <c r="A181" i="7"/>
  <c r="B61" i="8" s="1"/>
  <c r="B59" i="13"/>
  <c r="A58"/>
  <c r="D173" i="7"/>
  <c r="C175"/>
  <c r="B175"/>
  <c r="C59" i="13" s="1"/>
  <c r="A175" i="7"/>
  <c r="B59" i="8" s="1"/>
  <c r="B57" i="13"/>
  <c r="A56"/>
  <c r="D167" i="7"/>
  <c r="C169"/>
  <c r="B169"/>
  <c r="C57" i="13" s="1"/>
  <c r="A169" i="7"/>
  <c r="B57" i="8" s="1"/>
  <c r="B55" i="13"/>
  <c r="A54"/>
  <c r="D161" i="7"/>
  <c r="C163"/>
  <c r="B163"/>
  <c r="C55" i="13" s="1"/>
  <c r="A163" i="7"/>
  <c r="B55" i="8" s="1"/>
  <c r="C157" i="7"/>
  <c r="B157"/>
  <c r="C53" i="13" s="1"/>
  <c r="A157" i="7"/>
  <c r="B53" i="13" s="1"/>
  <c r="C151" i="7"/>
  <c r="B151"/>
  <c r="C51" i="13" s="1"/>
  <c r="A151" i="7"/>
  <c r="B51" i="13" s="1"/>
  <c r="A52"/>
  <c r="A50"/>
  <c r="D143" i="7"/>
  <c r="C145"/>
  <c r="B145"/>
  <c r="C49" i="13" s="1"/>
  <c r="B49"/>
  <c r="A48"/>
  <c r="D137" i="7"/>
  <c r="C139"/>
  <c r="B139"/>
  <c r="C47" i="13" s="1"/>
  <c r="A139" i="7"/>
  <c r="B47" i="8" s="1"/>
  <c r="C46" i="13"/>
  <c r="B46"/>
  <c r="A46"/>
  <c r="C133" i="7"/>
  <c r="B133"/>
  <c r="C45" i="13" s="1"/>
  <c r="A133" i="7"/>
  <c r="B45" i="13" s="1"/>
  <c r="C127" i="7"/>
  <c r="B127"/>
  <c r="C43" i="13" s="1"/>
  <c r="A127" i="7"/>
  <c r="B43" i="13" s="1"/>
  <c r="C121" i="7"/>
  <c r="B121"/>
  <c r="C41" i="13" s="1"/>
  <c r="A121" i="7"/>
  <c r="B41" i="13" s="1"/>
  <c r="C115" i="7"/>
  <c r="B115"/>
  <c r="C39" i="13" s="1"/>
  <c r="A115" i="7"/>
  <c r="B39" i="13" s="1"/>
  <c r="D107" i="7"/>
  <c r="C109"/>
  <c r="B109"/>
  <c r="C37" i="13" s="1"/>
  <c r="A109" i="7"/>
  <c r="B37" i="13" s="1"/>
  <c r="D101" i="7"/>
  <c r="C103"/>
  <c r="B103"/>
  <c r="C35" i="13" s="1"/>
  <c r="A103" i="7"/>
  <c r="B35" i="13" s="1"/>
  <c r="D95" i="7"/>
  <c r="C97"/>
  <c r="B97"/>
  <c r="C33" i="13" s="1"/>
  <c r="A97" i="7"/>
  <c r="B33" i="13" s="1"/>
  <c r="C91" i="7"/>
  <c r="B91"/>
  <c r="C31" i="13" s="1"/>
  <c r="A91" i="7"/>
  <c r="B31" i="13" s="1"/>
  <c r="C85" i="7"/>
  <c r="B85"/>
  <c r="C29" i="13" s="1"/>
  <c r="A85" i="7"/>
  <c r="B29" i="13" s="1"/>
  <c r="C79" i="7"/>
  <c r="B79"/>
  <c r="C27" i="13" s="1"/>
  <c r="A79" i="7"/>
  <c r="B27" i="13" s="1"/>
  <c r="D71" i="7"/>
  <c r="C73"/>
  <c r="B73"/>
  <c r="C25" i="13" s="1"/>
  <c r="A73" i="7"/>
  <c r="B25" i="13" s="1"/>
  <c r="D65" i="7"/>
  <c r="C67"/>
  <c r="B67"/>
  <c r="C23" i="13" s="1"/>
  <c r="A67" i="7"/>
  <c r="B23" i="13" s="1"/>
  <c r="B61" i="7"/>
  <c r="C21" i="13" s="1"/>
  <c r="A61" i="7"/>
  <c r="B21" i="13" s="1"/>
  <c r="C55" i="7"/>
  <c r="B55"/>
  <c r="C19" i="13" s="1"/>
  <c r="A55" i="7"/>
  <c r="B19" i="13" s="1"/>
  <c r="D47" i="7"/>
  <c r="C49"/>
  <c r="B49"/>
  <c r="C17" i="13" s="1"/>
  <c r="A49" i="7"/>
  <c r="B17" i="13" s="1"/>
  <c r="D41" i="7"/>
  <c r="C43"/>
  <c r="B43"/>
  <c r="C15" i="13" s="1"/>
  <c r="A43" i="7"/>
  <c r="B15" i="13" s="1"/>
  <c r="D35" i="7"/>
  <c r="C37"/>
  <c r="B37"/>
  <c r="C13" i="13" s="1"/>
  <c r="A37" i="7"/>
  <c r="B13" i="13" s="1"/>
  <c r="D29" i="7"/>
  <c r="C31"/>
  <c r="B31"/>
  <c r="C11" i="13" s="1"/>
  <c r="A31" i="7"/>
  <c r="B11" i="13" s="1"/>
  <c r="C25" i="7"/>
  <c r="B25"/>
  <c r="C9" i="13" s="1"/>
  <c r="A25" i="7"/>
  <c r="B9" i="13" s="1"/>
  <c r="C19" i="7"/>
  <c r="B19"/>
  <c r="C7" i="13" s="1"/>
  <c r="A19" i="7"/>
  <c r="B7" i="13" s="1"/>
  <c r="C13" i="7"/>
  <c r="B13"/>
  <c r="C5" i="13" s="1"/>
  <c r="A13" i="7"/>
  <c r="B5" i="13" s="1"/>
  <c r="D5" i="7"/>
  <c r="C7"/>
  <c r="B7"/>
  <c r="C3" i="13" s="1"/>
  <c r="A7" i="7"/>
  <c r="B3" i="13" s="1"/>
  <c r="D155" i="7"/>
  <c r="D149"/>
  <c r="D131"/>
  <c r="D113"/>
  <c r="D83"/>
  <c r="D77"/>
  <c r="D17"/>
  <c r="D11"/>
  <c r="I68" i="10"/>
  <c r="J68"/>
  <c r="G68"/>
  <c r="H68"/>
  <c r="B54" i="7"/>
  <c r="C18" i="13" s="1"/>
  <c r="R15" i="7"/>
  <c r="E15"/>
  <c r="F15"/>
  <c r="G15"/>
  <c r="H15"/>
  <c r="I15"/>
  <c r="J15"/>
  <c r="K15"/>
  <c r="L15"/>
  <c r="M15"/>
  <c r="N15"/>
  <c r="O15"/>
  <c r="P15"/>
  <c r="Q15"/>
  <c r="S15"/>
  <c r="T15"/>
  <c r="U15"/>
  <c r="V15"/>
  <c r="A66"/>
  <c r="B22" i="13" s="1"/>
  <c r="E9" i="7"/>
  <c r="F9"/>
  <c r="G9"/>
  <c r="H9"/>
  <c r="I9"/>
  <c r="J9"/>
  <c r="K9"/>
  <c r="L9"/>
  <c r="M9"/>
  <c r="N9"/>
  <c r="O9"/>
  <c r="P9"/>
  <c r="Q9"/>
  <c r="R9"/>
  <c r="S9"/>
  <c r="T9"/>
  <c r="U9"/>
  <c r="V9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F7"/>
  <c r="G7"/>
  <c r="H7"/>
  <c r="I7"/>
  <c r="J7"/>
  <c r="K7"/>
  <c r="L7"/>
  <c r="M7"/>
  <c r="N7"/>
  <c r="O7"/>
  <c r="P7"/>
  <c r="Q7"/>
  <c r="R7"/>
  <c r="S7"/>
  <c r="T7"/>
  <c r="U7"/>
  <c r="V7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A12"/>
  <c r="B4" i="13" s="1"/>
  <c r="A54" i="7"/>
  <c r="B18" i="13" s="1"/>
  <c r="A96" i="7"/>
  <c r="B32" i="13" s="1"/>
  <c r="A2"/>
  <c r="A6" i="7"/>
  <c r="B2" i="13" s="1"/>
  <c r="B6" i="7"/>
  <c r="C2" i="13" s="1"/>
  <c r="A4"/>
  <c r="B12" i="7"/>
  <c r="C4" i="13" s="1"/>
  <c r="A6"/>
  <c r="A18" i="7"/>
  <c r="B6" i="13" s="1"/>
  <c r="B18" i="7"/>
  <c r="C6" i="13" s="1"/>
  <c r="A8"/>
  <c r="A24" i="7"/>
  <c r="B8" i="13" s="1"/>
  <c r="B24" i="7"/>
  <c r="C8" i="13" s="1"/>
  <c r="A10"/>
  <c r="A30" i="7"/>
  <c r="B10" i="13" s="1"/>
  <c r="B30" i="7"/>
  <c r="C10" i="13" s="1"/>
  <c r="A12"/>
  <c r="A36" i="7"/>
  <c r="B12" i="13" s="1"/>
  <c r="B36" i="7"/>
  <c r="C12" i="13" s="1"/>
  <c r="A14"/>
  <c r="A42" i="7"/>
  <c r="B14" i="13" s="1"/>
  <c r="B42" i="7"/>
  <c r="C14" i="13" s="1"/>
  <c r="A16"/>
  <c r="A48" i="7"/>
  <c r="B16" i="13" s="1"/>
  <c r="B48" i="7"/>
  <c r="C16" i="13" s="1"/>
  <c r="A18"/>
  <c r="A20"/>
  <c r="A60" i="7"/>
  <c r="B20" i="13" s="1"/>
  <c r="B60" i="7"/>
  <c r="C20" i="13" s="1"/>
  <c r="A22"/>
  <c r="B66" i="7"/>
  <c r="C22" i="13" s="1"/>
  <c r="A24"/>
  <c r="A72" i="7"/>
  <c r="B24" i="13" s="1"/>
  <c r="B72" i="7"/>
  <c r="C24" i="13" s="1"/>
  <c r="A26"/>
  <c r="A78" i="7"/>
  <c r="B26" i="13" s="1"/>
  <c r="B78" i="7"/>
  <c r="C26" i="13" s="1"/>
  <c r="A28"/>
  <c r="A84" i="7"/>
  <c r="B28" i="13" s="1"/>
  <c r="B84" i="7"/>
  <c r="C28" i="13" s="1"/>
  <c r="A30"/>
  <c r="A90" i="7"/>
  <c r="B30" i="13" s="1"/>
  <c r="B90" i="7"/>
  <c r="C30" i="13" s="1"/>
  <c r="A32"/>
  <c r="B96" i="7"/>
  <c r="C32" i="13" s="1"/>
  <c r="A34"/>
  <c r="A102" i="7"/>
  <c r="B34" i="13" s="1"/>
  <c r="B102" i="7"/>
  <c r="C34" i="13" s="1"/>
  <c r="A36"/>
  <c r="A108" i="7"/>
  <c r="B36" i="13" s="1"/>
  <c r="B108" i="7"/>
  <c r="C36" i="13" s="1"/>
  <c r="A38"/>
  <c r="A114" i="7"/>
  <c r="B38" i="13" s="1"/>
  <c r="B114" i="7"/>
  <c r="C38" i="13" s="1"/>
  <c r="A40"/>
  <c r="A120" i="7"/>
  <c r="B40" i="13" s="1"/>
  <c r="B120" i="7"/>
  <c r="C40" i="13" s="1"/>
  <c r="A42"/>
  <c r="A126" i="7"/>
  <c r="B42" i="13" s="1"/>
  <c r="B126" i="7"/>
  <c r="C42" i="13" s="1"/>
  <c r="A44"/>
  <c r="A132" i="7"/>
  <c r="B44" i="13" s="1"/>
  <c r="B132" i="7"/>
  <c r="C44" i="8" s="1"/>
  <c r="B138" i="7"/>
  <c r="C46" i="8" s="1"/>
  <c r="B48" i="13"/>
  <c r="B144" i="7"/>
  <c r="C48" i="13" s="1"/>
  <c r="A150" i="7"/>
  <c r="B50" i="13" s="1"/>
  <c r="B150" i="7"/>
  <c r="C50" i="13" s="1"/>
  <c r="A156" i="7"/>
  <c r="B52" i="13" s="1"/>
  <c r="B156" i="7"/>
  <c r="C52" i="13" s="1"/>
  <c r="A162" i="7"/>
  <c r="B54" i="13" s="1"/>
  <c r="B162" i="7"/>
  <c r="C54" i="13" s="1"/>
  <c r="A168" i="7"/>
  <c r="B56" i="13" s="1"/>
  <c r="B168" i="7"/>
  <c r="C56" i="13" s="1"/>
  <c r="A174" i="7"/>
  <c r="B58" i="13" s="1"/>
  <c r="B174" i="7"/>
  <c r="C58" i="13" s="1"/>
  <c r="A180" i="7"/>
  <c r="B60" i="13" s="1"/>
  <c r="B180" i="7"/>
  <c r="C60" i="13" s="1"/>
  <c r="A2" i="8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C6" i="7"/>
  <c r="W6"/>
  <c r="W8"/>
  <c r="C12"/>
  <c r="W12"/>
  <c r="W14"/>
  <c r="C18"/>
  <c r="W18"/>
  <c r="W20"/>
  <c r="C24"/>
  <c r="W24"/>
  <c r="W26"/>
  <c r="C30"/>
  <c r="W30"/>
  <c r="W32"/>
  <c r="C36"/>
  <c r="W36"/>
  <c r="W38"/>
  <c r="C42"/>
  <c r="W42"/>
  <c r="W44"/>
  <c r="C48"/>
  <c r="W48"/>
  <c r="W50"/>
  <c r="C54"/>
  <c r="W54"/>
  <c r="W56"/>
  <c r="C60"/>
  <c r="W60"/>
  <c r="W62"/>
  <c r="C66"/>
  <c r="W66"/>
  <c r="W68"/>
  <c r="C72"/>
  <c r="W72"/>
  <c r="W74"/>
  <c r="C78"/>
  <c r="W78"/>
  <c r="W80"/>
  <c r="C84"/>
  <c r="W84"/>
  <c r="W86"/>
  <c r="C90"/>
  <c r="W90"/>
  <c r="W92"/>
  <c r="C96"/>
  <c r="W96"/>
  <c r="W98"/>
  <c r="C102"/>
  <c r="W102"/>
  <c r="W104"/>
  <c r="C108"/>
  <c r="W108"/>
  <c r="W110"/>
  <c r="C114"/>
  <c r="W114"/>
  <c r="W116"/>
  <c r="C120"/>
  <c r="W120"/>
  <c r="W122"/>
  <c r="C126"/>
  <c r="W126"/>
  <c r="W128"/>
  <c r="C132"/>
  <c r="W132"/>
  <c r="W134"/>
  <c r="C138"/>
  <c r="W138"/>
  <c r="W140"/>
  <c r="C144"/>
  <c r="W144"/>
  <c r="W146"/>
  <c r="C150"/>
  <c r="W150"/>
  <c r="W152"/>
  <c r="C156"/>
  <c r="W156"/>
  <c r="W158"/>
  <c r="C162"/>
  <c r="W162"/>
  <c r="W164"/>
  <c r="C168"/>
  <c r="W168"/>
  <c r="W170"/>
  <c r="C174"/>
  <c r="W174"/>
  <c r="W176"/>
  <c r="C180"/>
  <c r="W180"/>
  <c r="W182"/>
  <c r="C61" i="13" l="1"/>
  <c r="B53" i="8"/>
  <c r="C43"/>
  <c r="C49"/>
  <c r="C54"/>
  <c r="C56"/>
  <c r="C58"/>
  <c r="C60"/>
  <c r="B43"/>
  <c r="B54"/>
  <c r="B56"/>
  <c r="B58"/>
  <c r="B60"/>
  <c r="C48"/>
  <c r="C55"/>
  <c r="C57"/>
  <c r="C59"/>
  <c r="C7"/>
  <c r="C11"/>
  <c r="C15"/>
  <c r="C21"/>
  <c r="C25"/>
  <c r="C29"/>
  <c r="C35"/>
  <c r="C41"/>
  <c r="C3"/>
  <c r="B7"/>
  <c r="B11"/>
  <c r="B15"/>
  <c r="B21"/>
  <c r="B25"/>
  <c r="B29"/>
  <c r="B35"/>
  <c r="B41"/>
  <c r="B3"/>
  <c r="C5"/>
  <c r="C9"/>
  <c r="C13"/>
  <c r="C17"/>
  <c r="C23"/>
  <c r="C27"/>
  <c r="C33"/>
  <c r="C37"/>
  <c r="B5"/>
  <c r="B9"/>
  <c r="B13"/>
  <c r="B17"/>
  <c r="B23"/>
  <c r="B27"/>
  <c r="B33"/>
  <c r="B37"/>
  <c r="C52"/>
  <c r="B52"/>
  <c r="B39"/>
  <c r="C19"/>
  <c r="B19"/>
  <c r="D53" i="7"/>
  <c r="C51" i="8"/>
  <c r="B51"/>
  <c r="C50"/>
  <c r="B50"/>
  <c r="C45"/>
  <c r="B45"/>
  <c r="C39"/>
  <c r="C31"/>
  <c r="B31"/>
  <c r="B40"/>
  <c r="B47" i="13"/>
  <c r="B4" i="8"/>
  <c r="C22"/>
  <c r="C38"/>
  <c r="B14"/>
  <c r="B36"/>
  <c r="B16"/>
  <c r="C20"/>
  <c r="C14"/>
  <c r="C34"/>
  <c r="C30"/>
  <c r="C32"/>
  <c r="B10"/>
  <c r="B12"/>
  <c r="B2"/>
  <c r="C12"/>
  <c r="B26"/>
  <c r="C24"/>
  <c r="B18"/>
  <c r="C16"/>
  <c r="C8"/>
  <c r="B6"/>
  <c r="C36"/>
  <c r="C28"/>
  <c r="C26"/>
  <c r="C10"/>
  <c r="W15" i="7"/>
  <c r="B44" i="8"/>
  <c r="C42"/>
  <c r="C40"/>
  <c r="C2"/>
  <c r="B38"/>
  <c r="B34"/>
  <c r="B28"/>
  <c r="B22"/>
  <c r="C18"/>
  <c r="B20"/>
  <c r="B8"/>
  <c r="C6"/>
  <c r="B42"/>
  <c r="C4"/>
  <c r="C44" i="13"/>
  <c r="W99" i="7"/>
  <c r="K33" i="8" s="1"/>
  <c r="W93" i="7"/>
  <c r="K31" i="8" s="1"/>
  <c r="W87" i="7"/>
  <c r="K29" i="8" s="1"/>
  <c r="W81" i="7"/>
  <c r="K27" i="8" s="1"/>
  <c r="W75" i="7"/>
  <c r="K25" i="8" s="1"/>
  <c r="W69" i="7"/>
  <c r="K23" i="8" s="1"/>
  <c r="W63" i="7"/>
  <c r="K21" i="8" s="1"/>
  <c r="W57" i="7"/>
  <c r="K19" i="8" s="1"/>
  <c r="W51" i="7"/>
  <c r="K17" i="8" s="1"/>
  <c r="W45" i="7"/>
  <c r="K15" i="8" s="1"/>
  <c r="W39" i="7"/>
  <c r="K13" i="8" s="1"/>
  <c r="W33" i="7"/>
  <c r="K11" i="8" s="1"/>
  <c r="W9" i="7"/>
  <c r="K3" i="8" s="1"/>
  <c r="B30"/>
  <c r="W165" i="7"/>
  <c r="W153"/>
  <c r="W7"/>
  <c r="E3" i="8" s="1"/>
  <c r="W27" i="7"/>
  <c r="K9" i="8" s="1"/>
  <c r="W21" i="7"/>
  <c r="K7" i="8" s="1"/>
  <c r="B32"/>
  <c r="B24"/>
  <c r="W49" i="7"/>
  <c r="E17" i="8" s="1"/>
  <c r="W43" i="7"/>
  <c r="E15" i="8" s="1"/>
  <c r="W37" i="7"/>
  <c r="E13" i="8" s="1"/>
  <c r="W31" i="7"/>
  <c r="E11" i="8" s="1"/>
  <c r="W25" i="7"/>
  <c r="E9" i="8" s="1"/>
  <c r="W19" i="7"/>
  <c r="E7" i="8" s="1"/>
  <c r="W147" i="7"/>
  <c r="W141"/>
  <c r="W111"/>
  <c r="K37" i="8" s="1"/>
  <c r="W135" i="7"/>
  <c r="K45" i="8" s="1"/>
  <c r="W129" i="7"/>
  <c r="K43" i="8" s="1"/>
  <c r="W123" i="7"/>
  <c r="K41" i="8" s="1"/>
  <c r="W117" i="7"/>
  <c r="K39" i="8" s="1"/>
  <c r="W105" i="7"/>
  <c r="K35" i="8" s="1"/>
  <c r="W139" i="7"/>
  <c r="W133"/>
  <c r="E45" i="8" s="1"/>
  <c r="W127" i="7"/>
  <c r="E43" i="8" s="1"/>
  <c r="W121" i="7"/>
  <c r="E41" i="8" s="1"/>
  <c r="W115" i="7"/>
  <c r="E39" i="8" s="1"/>
  <c r="W109" i="7"/>
  <c r="E37" i="8" s="1"/>
  <c r="W103" i="7"/>
  <c r="E35" i="8" s="1"/>
  <c r="W97" i="7"/>
  <c r="E33" i="8" s="1"/>
  <c r="W91" i="7"/>
  <c r="E31" i="8" s="1"/>
  <c r="W85" i="7"/>
  <c r="E29" i="8" s="1"/>
  <c r="W79" i="7"/>
  <c r="E27" i="8" s="1"/>
  <c r="W73" i="7"/>
  <c r="E25" i="8" s="1"/>
  <c r="W67" i="7"/>
  <c r="E23" i="8" s="1"/>
  <c r="W61" i="7"/>
  <c r="E21" i="8" s="1"/>
  <c r="W55" i="7"/>
  <c r="E19" i="8" s="1"/>
  <c r="W13" i="7"/>
  <c r="E5" i="8" s="1"/>
  <c r="W145" i="7"/>
  <c r="W181"/>
  <c r="W175"/>
  <c r="W169"/>
  <c r="W163"/>
  <c r="W157"/>
  <c r="W151"/>
  <c r="W183"/>
  <c r="W177"/>
  <c r="W171"/>
  <c r="W159"/>
  <c r="J56" i="13" l="1"/>
  <c r="K57" i="8"/>
  <c r="K56"/>
  <c r="E52" i="13"/>
  <c r="E52" i="8"/>
  <c r="E53"/>
  <c r="J52" i="13"/>
  <c r="K53" i="8"/>
  <c r="K52"/>
  <c r="E50" i="13"/>
  <c r="E51" i="8"/>
  <c r="E50"/>
  <c r="E58" i="13"/>
  <c r="E59" i="8"/>
  <c r="E58"/>
  <c r="E56" i="13"/>
  <c r="E56" i="8"/>
  <c r="E57"/>
  <c r="J54" i="13"/>
  <c r="K54" i="8"/>
  <c r="K55"/>
  <c r="K61"/>
  <c r="J60" i="13"/>
  <c r="K60" i="8"/>
  <c r="J58" i="13"/>
  <c r="K58" i="8"/>
  <c r="K59"/>
  <c r="E54" i="13"/>
  <c r="E55" i="8"/>
  <c r="E54"/>
  <c r="E48" i="13"/>
  <c r="E48" i="8"/>
  <c r="E49"/>
  <c r="E46" i="13"/>
  <c r="E47" i="8"/>
  <c r="E46"/>
  <c r="J48" i="13"/>
  <c r="K49" i="8"/>
  <c r="K48"/>
  <c r="J50" i="13"/>
  <c r="K50" i="8"/>
  <c r="K51"/>
  <c r="E60"/>
  <c r="E61"/>
  <c r="E60" i="13"/>
  <c r="J46"/>
  <c r="K46" i="8"/>
  <c r="K47"/>
  <c r="K4"/>
  <c r="K5"/>
  <c r="E44"/>
  <c r="E44" i="13"/>
  <c r="K44" i="8"/>
  <c r="J44" i="13"/>
  <c r="E42" i="8"/>
  <c r="E42" i="13"/>
  <c r="K42" i="8"/>
  <c r="J42" i="13"/>
  <c r="K40" i="8"/>
  <c r="J40" i="13"/>
  <c r="E40" i="8"/>
  <c r="E40" i="13"/>
  <c r="E38" i="8"/>
  <c r="E38" i="13"/>
  <c r="K38" i="8"/>
  <c r="J38" i="13"/>
  <c r="E36" i="8"/>
  <c r="E36" i="13"/>
  <c r="K36" i="8"/>
  <c r="J36" i="13"/>
  <c r="K34" i="8"/>
  <c r="J34" i="13"/>
  <c r="E34" i="8"/>
  <c r="E34" i="13"/>
  <c r="E32" i="8"/>
  <c r="E32" i="13"/>
  <c r="K32" i="8"/>
  <c r="J32" i="13"/>
  <c r="K30" i="8"/>
  <c r="J30" i="13"/>
  <c r="E30" i="8"/>
  <c r="E30" i="13"/>
  <c r="K28" i="8"/>
  <c r="J28" i="13"/>
  <c r="E28" i="8"/>
  <c r="E28" i="13"/>
  <c r="E26" i="8"/>
  <c r="E26" i="13"/>
  <c r="K26" i="8"/>
  <c r="J26" i="13"/>
  <c r="E24" i="8"/>
  <c r="E24" i="13"/>
  <c r="K24" i="8"/>
  <c r="J24" i="13"/>
  <c r="J4"/>
  <c r="E22" i="8"/>
  <c r="E22" i="13"/>
  <c r="K22" i="8"/>
  <c r="J22" i="13"/>
  <c r="E20" i="8"/>
  <c r="E20" i="13"/>
  <c r="K20" i="8"/>
  <c r="J20" i="13"/>
  <c r="K18" i="8"/>
  <c r="J18" i="13"/>
  <c r="E18" i="8"/>
  <c r="E18" i="13"/>
  <c r="E16" i="8"/>
  <c r="E16" i="13"/>
  <c r="K16" i="8"/>
  <c r="J16" i="13"/>
  <c r="E14" i="8"/>
  <c r="E14" i="13"/>
  <c r="K14" i="8"/>
  <c r="J14" i="13"/>
  <c r="E12" i="8"/>
  <c r="E12" i="13"/>
  <c r="K12" i="8"/>
  <c r="J12" i="13"/>
  <c r="K10" i="8"/>
  <c r="J10" i="13"/>
  <c r="E10" i="8"/>
  <c r="E10" i="13"/>
  <c r="K8" i="8"/>
  <c r="J8" i="13"/>
  <c r="E8" i="8"/>
  <c r="E8" i="13"/>
  <c r="K6" i="8"/>
  <c r="J6" i="13"/>
  <c r="E6" i="8"/>
  <c r="E6" i="13"/>
  <c r="E4" i="8"/>
  <c r="E4" i="13"/>
  <c r="K2" i="8"/>
  <c r="J2" i="13"/>
  <c r="E2" i="8"/>
  <c r="E2" i="13"/>
  <c r="F24" l="1"/>
  <c r="K24"/>
  <c r="K26"/>
  <c r="F26"/>
  <c r="K30"/>
  <c r="K34"/>
  <c r="F38"/>
  <c r="F2"/>
  <c r="F4"/>
  <c r="K6"/>
  <c r="K8"/>
  <c r="K10"/>
  <c r="F12"/>
  <c r="F14"/>
  <c r="F16"/>
  <c r="K18"/>
  <c r="F20"/>
  <c r="F22"/>
  <c r="F60"/>
  <c r="K48"/>
  <c r="K58"/>
  <c r="F58"/>
  <c r="K56"/>
  <c r="F28"/>
  <c r="K32"/>
  <c r="K36"/>
  <c r="F40"/>
  <c r="K42"/>
  <c r="K44"/>
  <c r="K46"/>
  <c r="F46"/>
  <c r="F50"/>
  <c r="F30"/>
  <c r="F34"/>
  <c r="K38"/>
  <c r="K2"/>
  <c r="F6"/>
  <c r="F8"/>
  <c r="F10"/>
  <c r="K12"/>
  <c r="K14"/>
  <c r="K16"/>
  <c r="F18"/>
  <c r="K20"/>
  <c r="K22"/>
  <c r="K4"/>
  <c r="F48"/>
  <c r="K60"/>
  <c r="K54"/>
  <c r="K52"/>
  <c r="K28"/>
  <c r="F32"/>
  <c r="F36"/>
  <c r="K40"/>
  <c r="F42"/>
  <c r="F44"/>
  <c r="K50"/>
  <c r="F54"/>
  <c r="F56"/>
  <c r="F52"/>
  <c r="L4" i="8"/>
  <c r="F6"/>
  <c r="F24"/>
  <c r="F26"/>
  <c r="F8"/>
  <c r="F10"/>
  <c r="L12"/>
  <c r="L14"/>
  <c r="L16"/>
  <c r="F18"/>
  <c r="L20"/>
  <c r="L22"/>
  <c r="L28"/>
  <c r="L30"/>
  <c r="F32"/>
  <c r="L34"/>
  <c r="F36"/>
  <c r="F38"/>
  <c r="L40"/>
  <c r="F42"/>
  <c r="F44"/>
  <c r="L2"/>
  <c r="L3"/>
  <c r="L7"/>
  <c r="L11"/>
  <c r="L15"/>
  <c r="L19"/>
  <c r="L23"/>
  <c r="L27"/>
  <c r="L31"/>
  <c r="L35"/>
  <c r="L39"/>
  <c r="L43"/>
  <c r="L47"/>
  <c r="L51"/>
  <c r="L55"/>
  <c r="L59"/>
  <c r="L21"/>
  <c r="L49"/>
  <c r="L52"/>
  <c r="L33"/>
  <c r="L50"/>
  <c r="L13"/>
  <c r="L45"/>
  <c r="L61"/>
  <c r="L48"/>
  <c r="L25"/>
  <c r="L46"/>
  <c r="L5"/>
  <c r="L37"/>
  <c r="L57"/>
  <c r="L60"/>
  <c r="L17"/>
  <c r="L58"/>
  <c r="L29"/>
  <c r="L53"/>
  <c r="L56"/>
  <c r="L9"/>
  <c r="L41"/>
  <c r="L54"/>
  <c r="F56"/>
  <c r="F60"/>
  <c r="F2"/>
  <c r="F46"/>
  <c r="F50"/>
  <c r="F54"/>
  <c r="F58"/>
  <c r="F3"/>
  <c r="F33"/>
  <c r="F55"/>
  <c r="F11"/>
  <c r="F43"/>
  <c r="F13"/>
  <c r="F45"/>
  <c r="F61"/>
  <c r="F23"/>
  <c r="F25"/>
  <c r="F51"/>
  <c r="F35"/>
  <c r="F5"/>
  <c r="F37"/>
  <c r="F57"/>
  <c r="F15"/>
  <c r="F17"/>
  <c r="F47"/>
  <c r="F27"/>
  <c r="F52"/>
  <c r="F29"/>
  <c r="F53"/>
  <c r="F7"/>
  <c r="F39"/>
  <c r="F9"/>
  <c r="F41"/>
  <c r="F59"/>
  <c r="F19"/>
  <c r="F48"/>
  <c r="F21"/>
  <c r="F49"/>
  <c r="F31"/>
  <c r="L6"/>
  <c r="L8"/>
  <c r="L10"/>
  <c r="F12"/>
  <c r="F14"/>
  <c r="F16"/>
  <c r="L18"/>
  <c r="F20"/>
  <c r="F22"/>
  <c r="F4"/>
  <c r="L24"/>
  <c r="L26"/>
  <c r="F28"/>
  <c r="F30"/>
  <c r="L32"/>
  <c r="F34"/>
  <c r="L36"/>
  <c r="L38"/>
  <c r="F40"/>
  <c r="L42"/>
  <c r="L44"/>
</calcChain>
</file>

<file path=xl/sharedStrings.xml><?xml version="1.0" encoding="utf-8"?>
<sst xmlns="http://schemas.openxmlformats.org/spreadsheetml/2006/main" count="578" uniqueCount="178">
  <si>
    <t>Clansayes</t>
  </si>
  <si>
    <t>La Valdaine</t>
  </si>
  <si>
    <t>Les Chanalets</t>
  </si>
  <si>
    <t>Nom</t>
  </si>
  <si>
    <t>Prénom</t>
  </si>
  <si>
    <t>Index</t>
  </si>
  <si>
    <t>Alain</t>
  </si>
  <si>
    <t>Combrié</t>
  </si>
  <si>
    <t>Michel</t>
  </si>
  <si>
    <t>Philippe</t>
  </si>
  <si>
    <t>Payrard</t>
  </si>
  <si>
    <t>Jean Pierre</t>
  </si>
  <si>
    <t>Cruvelier</t>
  </si>
  <si>
    <t>Jean Marc</t>
  </si>
  <si>
    <t>Triadou</t>
  </si>
  <si>
    <t>Rémi</t>
  </si>
  <si>
    <t>Jean Paul</t>
  </si>
  <si>
    <t>Jean Luc</t>
  </si>
  <si>
    <t>Gévaudan</t>
  </si>
  <si>
    <t>Jean Louis</t>
  </si>
  <si>
    <t>Mezin</t>
  </si>
  <si>
    <t>Eric</t>
  </si>
  <si>
    <t>Jury</t>
  </si>
  <si>
    <t>Dominique</t>
  </si>
  <si>
    <t>Jacques</t>
  </si>
  <si>
    <t>Patrick</t>
  </si>
  <si>
    <t>Agnès</t>
  </si>
  <si>
    <t>Nadine</t>
  </si>
  <si>
    <t>Cornette</t>
  </si>
  <si>
    <t>Numéro équipe</t>
  </si>
  <si>
    <t>Nom</t>
  </si>
  <si>
    <t>TROUS</t>
  </si>
  <si>
    <t>TOTAUX</t>
  </si>
  <si>
    <t>PAR</t>
  </si>
  <si>
    <t>EQUIPE 1</t>
  </si>
  <si>
    <t>Brut</t>
  </si>
  <si>
    <t>Score brut</t>
  </si>
  <si>
    <t>Coups rendus</t>
  </si>
  <si>
    <t>Net</t>
  </si>
  <si>
    <t>Score net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</si>
  <si>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</si>
  <si>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</si>
  <si>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</si>
  <si>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</si>
  <si>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</si>
  <si>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</si>
  <si>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</si>
  <si>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</si>
  <si>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</si>
  <si>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</si>
  <si>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</si>
  <si>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</si>
  <si>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</si>
  <si>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</si>
  <si>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</si>
  <si>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EQUIPE 17</t>
  </si>
  <si>
    <t>EQUIPE 18</t>
  </si>
  <si>
    <t>EQUIPE 19</t>
  </si>
  <si>
    <t>EQUIPE 20</t>
  </si>
  <si>
    <t>EQUIPE 21</t>
  </si>
  <si>
    <t>EQUIPE 22</t>
  </si>
  <si>
    <t>EQUIPE 23</t>
  </si>
  <si>
    <t>EQUIPE 24</t>
  </si>
  <si>
    <t>EQUIPE 25</t>
  </si>
  <si>
    <t>EQUIPE 26</t>
  </si>
  <si>
    <t>EQUIPE 27</t>
  </si>
  <si>
    <t>EQUIPE 28</t>
  </si>
  <si>
    <t>EQUIPE 29</t>
  </si>
  <si>
    <t>EQUIPE 30</t>
  </si>
  <si>
    <t>EQUIPE 31</t>
  </si>
  <si>
    <t>EQUIPE 32</t>
  </si>
  <si>
    <t>EQUIPE 33</t>
  </si>
  <si>
    <t>EQUIPE 34</t>
  </si>
  <si>
    <t>EQUIPE 35</t>
  </si>
  <si>
    <t>EQUIPE 36</t>
  </si>
  <si>
    <t>EQUIPE 37</t>
  </si>
  <si>
    <t>EQUIPE 38</t>
  </si>
  <si>
    <t>EQUIPE 39</t>
  </si>
  <si>
    <t>EQUIPE 40</t>
  </si>
  <si>
    <t>SCORE BRUT</t>
  </si>
  <si>
    <t>CLASSEMENT BRUT</t>
  </si>
  <si>
    <t>SCORE NET</t>
  </si>
  <si>
    <t>CLASSEMENT SCORE NET</t>
  </si>
  <si>
    <t>Faron</t>
  </si>
  <si>
    <t>Minardi</t>
  </si>
  <si>
    <t>Alfred</t>
  </si>
  <si>
    <t>Marie Christine</t>
  </si>
  <si>
    <t>Stéphane</t>
  </si>
  <si>
    <t>Faure</t>
  </si>
  <si>
    <t>Jean Claude</t>
  </si>
  <si>
    <t>Catherine</t>
  </si>
  <si>
    <t>Golf d'appartenance</t>
  </si>
  <si>
    <t>Total</t>
  </si>
  <si>
    <r>
      <rPr>
        <b/>
        <u/>
        <sz val="12"/>
        <color indexed="8"/>
        <rFont val="Arial"/>
        <family val="2"/>
      </rPr>
      <t>F</t>
    </r>
    <r>
      <rPr>
        <b/>
        <sz val="12"/>
        <color indexed="8"/>
        <rFont val="Arial"/>
        <family val="2"/>
      </rPr>
      <t>ille/</t>
    </r>
    <r>
      <rPr>
        <b/>
        <u/>
        <sz val="12"/>
        <color indexed="8"/>
        <rFont val="Arial"/>
        <family val="2"/>
      </rPr>
      <t>G</t>
    </r>
    <r>
      <rPr>
        <b/>
        <sz val="12"/>
        <color indexed="8"/>
        <rFont val="Arial"/>
        <family val="2"/>
      </rPr>
      <t>arçon</t>
    </r>
  </si>
  <si>
    <t>F</t>
  </si>
  <si>
    <t>G</t>
  </si>
  <si>
    <t>NB COUPS</t>
  </si>
  <si>
    <t>EQUIPE</t>
  </si>
  <si>
    <t>NOM</t>
  </si>
  <si>
    <t>PRENOM</t>
  </si>
  <si>
    <t>Equipe</t>
  </si>
  <si>
    <t>Bazalgette</t>
  </si>
  <si>
    <t>Jean Michel</t>
  </si>
  <si>
    <t>Barrat</t>
  </si>
  <si>
    <t>Index joueur</t>
  </si>
  <si>
    <t>INDEX</t>
  </si>
  <si>
    <t>Reynes</t>
  </si>
  <si>
    <t>Coufourier</t>
  </si>
  <si>
    <t>Lise</t>
  </si>
  <si>
    <t>Duverge</t>
  </si>
  <si>
    <t>daniel</t>
  </si>
  <si>
    <t>André</t>
  </si>
  <si>
    <t>Goutorbe</t>
  </si>
  <si>
    <t>Bigand</t>
  </si>
  <si>
    <t>Bernard</t>
  </si>
  <si>
    <t>Lachise</t>
  </si>
  <si>
    <t>Azzopardi</t>
  </si>
  <si>
    <t>Lambare</t>
  </si>
  <si>
    <t>Danten</t>
  </si>
  <si>
    <t>Costa</t>
  </si>
  <si>
    <t>Douhaizenet</t>
  </si>
  <si>
    <t>Mouy</t>
  </si>
  <si>
    <t>Jean René</t>
  </si>
  <si>
    <t>Guillaume</t>
  </si>
  <si>
    <t>Richier</t>
  </si>
  <si>
    <t>Avella</t>
  </si>
  <si>
    <t>Jean Charles</t>
  </si>
  <si>
    <t>Dugrosprez</t>
  </si>
  <si>
    <t>OD</t>
  </si>
  <si>
    <t>AD</t>
  </si>
  <si>
    <t>EXT</t>
  </si>
  <si>
    <t>Index équipe</t>
  </si>
  <si>
    <t>COEF NET</t>
  </si>
  <si>
    <t>COEF BRUT</t>
  </si>
  <si>
    <t>Chabal</t>
  </si>
  <si>
    <t>Gilles</t>
  </si>
  <si>
    <t>Lebas</t>
  </si>
  <si>
    <t>Duteilh</t>
  </si>
  <si>
    <t>Bruno</t>
  </si>
  <si>
    <t>Montant payés Les Chanallets</t>
  </si>
  <si>
    <t>Descotes</t>
  </si>
  <si>
    <t>Samard</t>
  </si>
  <si>
    <t>Jimy</t>
  </si>
  <si>
    <t>Reyses</t>
  </si>
  <si>
    <t>Guihard</t>
  </si>
  <si>
    <t>jean</t>
  </si>
  <si>
    <t>Vulliez</t>
  </si>
  <si>
    <t>Karl</t>
  </si>
  <si>
    <t>Piberne</t>
  </si>
  <si>
    <t>Sylvie</t>
  </si>
  <si>
    <t>Jean</t>
  </si>
  <si>
    <t>Elian</t>
  </si>
  <si>
    <t>Ravit</t>
  </si>
  <si>
    <t>Girard</t>
  </si>
  <si>
    <t>Thébault</t>
  </si>
  <si>
    <t>Picq</t>
  </si>
  <si>
    <t>Georges</t>
  </si>
  <si>
    <t>Blachon</t>
  </si>
  <si>
    <t>Christophe</t>
  </si>
  <si>
    <t>Collet</t>
  </si>
  <si>
    <t>Vanuxem</t>
  </si>
  <si>
    <t>patrick</t>
  </si>
  <si>
    <t>Remplacement de JP Goutorbe</t>
  </si>
  <si>
    <t>L'équipe ne joue pas aux Chanalets</t>
  </si>
  <si>
    <t>Remplacement de k Vulliez</t>
  </si>
  <si>
    <t>Remplacement de Cruvelier</t>
  </si>
  <si>
    <t xml:space="preserve">Remplacement de JP Dugrosprez </t>
  </si>
  <si>
    <t>Jeannine</t>
  </si>
  <si>
    <t>Venturini</t>
  </si>
  <si>
    <t>Remplacement A Gévaudan</t>
  </si>
  <si>
    <t>Harnet</t>
  </si>
  <si>
    <t>Corcuff</t>
  </si>
  <si>
    <t>Guy</t>
  </si>
  <si>
    <t>Remplacement Jacques Boudin</t>
  </si>
  <si>
    <t>CLASSEMENT BRUT EQUIPE</t>
  </si>
  <si>
    <t>CLASSEMENT NNET EQUIPE</t>
  </si>
  <si>
    <t>Remplace Azzopardi JP</t>
  </si>
  <si>
    <t>Lambaré</t>
  </si>
</sst>
</file>

<file path=xl/styles.xml><?xml version="1.0" encoding="utf-8"?>
<styleSheet xmlns="http://schemas.openxmlformats.org/spreadsheetml/2006/main">
  <numFmts count="2">
    <numFmt numFmtId="164" formatCode="_-* #,##0.00\ [$€-40C]_-;\-* #,##0.00\ [$€-40C]_-;_-* &quot;-&quot;??\ [$€-40C]_-;_-@_-"/>
    <numFmt numFmtId="165" formatCode="0.0"/>
  </numFmts>
  <fonts count="16"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B0F0"/>
      <name val="Calibri"/>
      <family val="2"/>
    </font>
    <font>
      <sz val="10"/>
      <color rgb="FF00B0F0"/>
      <name val="Arial"/>
      <family val="2"/>
    </font>
    <font>
      <b/>
      <sz val="11"/>
      <color rgb="FF00B0F0"/>
      <name val="Calibri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 applyAlignment="1">
      <alignment wrapText="1"/>
    </xf>
    <xf numFmtId="0" fontId="5" fillId="2" borderId="1" xfId="0" applyFont="1" applyFill="1" applyBorder="1"/>
    <xf numFmtId="0" fontId="5" fillId="0" borderId="3" xfId="0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/>
    <xf numFmtId="0" fontId="0" fillId="0" borderId="6" xfId="0" applyBorder="1" applyAlignment="1">
      <alignment wrapText="1"/>
    </xf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2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0" xfId="0" applyFont="1" applyBorder="1"/>
    <xf numFmtId="0" fontId="5" fillId="0" borderId="18" xfId="0" applyFont="1" applyBorder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0" fillId="0" borderId="23" xfId="0" applyBorder="1" applyAlignment="1">
      <alignment wrapText="1"/>
    </xf>
    <xf numFmtId="0" fontId="5" fillId="0" borderId="24" xfId="0" applyFont="1" applyBorder="1" applyAlignment="1">
      <alignment horizontal="right"/>
    </xf>
    <xf numFmtId="0" fontId="5" fillId="0" borderId="25" xfId="0" applyFont="1" applyBorder="1"/>
    <xf numFmtId="0" fontId="4" fillId="0" borderId="26" xfId="0" applyFont="1" applyBorder="1" applyAlignment="1">
      <alignment horizontal="center"/>
    </xf>
    <xf numFmtId="0" fontId="5" fillId="0" borderId="27" xfId="0" applyFont="1" applyBorder="1"/>
    <xf numFmtId="0" fontId="5" fillId="0" borderId="25" xfId="0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5" fillId="2" borderId="30" xfId="0" applyFont="1" applyFill="1" applyBorder="1"/>
    <xf numFmtId="0" fontId="0" fillId="0" borderId="31" xfId="0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5" fillId="0" borderId="30" xfId="0" applyFont="1" applyBorder="1"/>
    <xf numFmtId="0" fontId="4" fillId="0" borderId="33" xfId="0" applyFont="1" applyBorder="1" applyAlignment="1">
      <alignment horizontal="center"/>
    </xf>
    <xf numFmtId="0" fontId="5" fillId="0" borderId="34" xfId="0" applyFont="1" applyBorder="1"/>
    <xf numFmtId="0" fontId="5" fillId="0" borderId="35" xfId="0" applyFont="1" applyBorder="1"/>
    <xf numFmtId="0" fontId="0" fillId="0" borderId="36" xfId="0" applyBorder="1" applyAlignment="1">
      <alignment wrapText="1"/>
    </xf>
    <xf numFmtId="0" fontId="5" fillId="0" borderId="1" xfId="0" applyFont="1" applyBorder="1"/>
    <xf numFmtId="0" fontId="5" fillId="0" borderId="20" xfId="0" applyFont="1" applyBorder="1"/>
    <xf numFmtId="0" fontId="5" fillId="0" borderId="15" xfId="0" applyFont="1" applyBorder="1"/>
    <xf numFmtId="0" fontId="0" fillId="0" borderId="1" xfId="0" applyBorder="1" applyAlignment="1">
      <alignment wrapText="1"/>
    </xf>
    <xf numFmtId="0" fontId="7" fillId="0" borderId="27" xfId="0" applyFont="1" applyBorder="1"/>
    <xf numFmtId="0" fontId="5" fillId="0" borderId="14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/>
    <xf numFmtId="0" fontId="6" fillId="0" borderId="27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5" fillId="0" borderId="28" xfId="0" applyFont="1" applyBorder="1"/>
    <xf numFmtId="0" fontId="5" fillId="0" borderId="19" xfId="0" applyFont="1" applyBorder="1"/>
    <xf numFmtId="0" fontId="5" fillId="0" borderId="1" xfId="0" applyFont="1" applyFill="1" applyBorder="1"/>
    <xf numFmtId="0" fontId="5" fillId="0" borderId="4" xfId="0" applyFont="1" applyFill="1" applyBorder="1" applyAlignment="1">
      <alignment horizontal="right"/>
    </xf>
    <xf numFmtId="0" fontId="5" fillId="3" borderId="18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20" xfId="0" applyFont="1" applyBorder="1"/>
    <xf numFmtId="0" fontId="9" fillId="0" borderId="15" xfId="0" applyFont="1" applyBorder="1"/>
    <xf numFmtId="0" fontId="8" fillId="5" borderId="41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right" wrapText="1"/>
    </xf>
    <xf numFmtId="0" fontId="5" fillId="0" borderId="0" xfId="0" applyFont="1"/>
    <xf numFmtId="0" fontId="5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50" xfId="0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39" xfId="0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9" fillId="0" borderId="27" xfId="0" applyFont="1" applyBorder="1"/>
    <xf numFmtId="0" fontId="9" fillId="0" borderId="10" xfId="0" applyFont="1" applyBorder="1"/>
    <xf numFmtId="0" fontId="10" fillId="0" borderId="0" xfId="0" applyFont="1" applyAlignment="1">
      <alignment wrapText="1"/>
    </xf>
    <xf numFmtId="0" fontId="0" fillId="6" borderId="45" xfId="0" applyFill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/>
    <xf numFmtId="0" fontId="10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4" fontId="0" fillId="6" borderId="45" xfId="0" applyNumberForma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10" fillId="0" borderId="2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65" fontId="5" fillId="0" borderId="20" xfId="0" applyNumberFormat="1" applyFont="1" applyBorder="1"/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165" fontId="5" fillId="0" borderId="20" xfId="0" applyNumberFormat="1" applyFont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39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165" fontId="5" fillId="0" borderId="25" xfId="0" applyNumberFormat="1" applyFont="1" applyBorder="1" applyAlignment="1">
      <alignment horizontal="center"/>
    </xf>
    <xf numFmtId="0" fontId="5" fillId="3" borderId="27" xfId="0" applyFont="1" applyFill="1" applyBorder="1"/>
    <xf numFmtId="0" fontId="5" fillId="0" borderId="2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165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0" borderId="4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5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5" xfId="0" applyFont="1" applyBorder="1"/>
    <xf numFmtId="0" fontId="15" fillId="0" borderId="41" xfId="0" applyFont="1" applyBorder="1" applyAlignment="1">
      <alignment wrapText="1"/>
    </xf>
    <xf numFmtId="0" fontId="15" fillId="0" borderId="42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wrapText="1"/>
    </xf>
    <xf numFmtId="0" fontId="15" fillId="0" borderId="44" xfId="0" applyFont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40" xfId="0" applyFont="1" applyBorder="1" applyAlignment="1">
      <alignment horizontal="center" wrapText="1"/>
    </xf>
    <xf numFmtId="0" fontId="15" fillId="0" borderId="43" xfId="0" applyFont="1" applyBorder="1" applyAlignment="1">
      <alignment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15" fillId="0" borderId="45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3" fillId="0" borderId="42" xfId="0" applyFont="1" applyBorder="1"/>
    <xf numFmtId="0" fontId="3" fillId="0" borderId="34" xfId="0" applyFont="1" applyBorder="1" applyAlignment="1"/>
    <xf numFmtId="0" fontId="3" fillId="0" borderId="11" xfId="0" applyFont="1" applyBorder="1"/>
    <xf numFmtId="0" fontId="3" fillId="0" borderId="56" xfId="0" applyFont="1" applyBorder="1" applyAlignment="1"/>
    <xf numFmtId="0" fontId="3" fillId="0" borderId="56" xfId="0" applyFont="1" applyFill="1" applyBorder="1" applyAlignment="1"/>
    <xf numFmtId="0" fontId="3" fillId="0" borderId="34" xfId="0" applyFont="1" applyFill="1" applyBorder="1" applyAlignment="1"/>
    <xf numFmtId="0" fontId="9" fillId="0" borderId="42" xfId="0" applyFont="1" applyBorder="1"/>
    <xf numFmtId="0" fontId="9" fillId="0" borderId="34" xfId="0" applyFont="1" applyBorder="1" applyAlignment="1"/>
    <xf numFmtId="0" fontId="9" fillId="0" borderId="11" xfId="0" applyFont="1" applyBorder="1"/>
    <xf numFmtId="0" fontId="9" fillId="0" borderId="56" xfId="0" applyFont="1" applyBorder="1" applyAlignment="1"/>
    <xf numFmtId="0" fontId="9" fillId="0" borderId="34" xfId="0" applyFont="1" applyFill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15" fillId="8" borderId="42" xfId="0" applyFont="1" applyFill="1" applyBorder="1" applyAlignment="1">
      <alignment wrapText="1"/>
    </xf>
    <xf numFmtId="0" fontId="15" fillId="8" borderId="20" xfId="0" applyFont="1" applyFill="1" applyBorder="1" applyAlignment="1">
      <alignment wrapText="1"/>
    </xf>
    <xf numFmtId="0" fontId="15" fillId="8" borderId="20" xfId="0" applyFont="1" applyFill="1" applyBorder="1" applyAlignment="1">
      <alignment horizontal="center" wrapText="1"/>
    </xf>
    <xf numFmtId="0" fontId="15" fillId="8" borderId="11" xfId="0" applyFont="1" applyFill="1" applyBorder="1" applyAlignment="1">
      <alignment wrapText="1"/>
    </xf>
    <xf numFmtId="0" fontId="15" fillId="8" borderId="15" xfId="0" applyFont="1" applyFill="1" applyBorder="1" applyAlignment="1">
      <alignment wrapText="1"/>
    </xf>
    <xf numFmtId="0" fontId="15" fillId="8" borderId="15" xfId="0" applyFont="1" applyFill="1" applyBorder="1" applyAlignment="1">
      <alignment horizontal="center" wrapText="1"/>
    </xf>
    <xf numFmtId="0" fontId="15" fillId="8" borderId="46" xfId="0" applyFont="1" applyFill="1" applyBorder="1" applyAlignment="1">
      <alignment wrapText="1"/>
    </xf>
    <xf numFmtId="0" fontId="15" fillId="8" borderId="44" xfId="0" applyFont="1" applyFill="1" applyBorder="1" applyAlignment="1">
      <alignment wrapText="1"/>
    </xf>
    <xf numFmtId="0" fontId="15" fillId="8" borderId="44" xfId="0" applyFont="1" applyFill="1" applyBorder="1" applyAlignment="1">
      <alignment horizontal="center" wrapText="1"/>
    </xf>
    <xf numFmtId="0" fontId="15" fillId="0" borderId="42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3" fillId="0" borderId="42" xfId="0" applyFont="1" applyFill="1" applyBorder="1"/>
    <xf numFmtId="0" fontId="3" fillId="0" borderId="20" xfId="0" applyFont="1" applyFill="1" applyBorder="1"/>
    <xf numFmtId="0" fontId="3" fillId="0" borderId="11" xfId="0" applyFont="1" applyFill="1" applyBorder="1"/>
    <xf numFmtId="0" fontId="3" fillId="0" borderId="15" xfId="0" applyFont="1" applyFill="1" applyBorder="1"/>
    <xf numFmtId="0" fontId="0" fillId="0" borderId="0" xfId="0" applyAlignment="1">
      <alignment horizontal="left" wrapText="1"/>
    </xf>
    <xf numFmtId="0" fontId="3" fillId="0" borderId="46" xfId="0" applyFont="1" applyFill="1" applyBorder="1"/>
    <xf numFmtId="0" fontId="3" fillId="0" borderId="44" xfId="0" applyFont="1" applyFill="1" applyBorder="1"/>
    <xf numFmtId="0" fontId="3" fillId="0" borderId="57" xfId="0" applyFont="1" applyFill="1" applyBorder="1" applyAlignment="1"/>
    <xf numFmtId="0" fontId="0" fillId="8" borderId="1" xfId="0" applyFill="1" applyBorder="1" applyAlignment="1">
      <alignment wrapText="1"/>
    </xf>
    <xf numFmtId="0" fontId="0" fillId="8" borderId="4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4" xfId="0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5" fillId="8" borderId="4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65" fontId="15" fillId="0" borderId="53" xfId="0" applyNumberFormat="1" applyFont="1" applyBorder="1" applyAlignment="1">
      <alignment horizontal="center" vertical="center" wrapText="1"/>
    </xf>
    <xf numFmtId="165" fontId="15" fillId="0" borderId="54" xfId="0" applyNumberFormat="1" applyFont="1" applyBorder="1" applyAlignment="1">
      <alignment horizontal="center" vertical="center" wrapText="1"/>
    </xf>
    <xf numFmtId="165" fontId="15" fillId="8" borderId="53" xfId="0" applyNumberFormat="1" applyFont="1" applyFill="1" applyBorder="1" applyAlignment="1">
      <alignment horizontal="center" vertical="center" wrapText="1"/>
    </xf>
    <xf numFmtId="165" fontId="15" fillId="8" borderId="54" xfId="0" applyNumberFormat="1" applyFont="1" applyFill="1" applyBorder="1" applyAlignment="1">
      <alignment horizontal="center" vertical="center" wrapText="1"/>
    </xf>
    <xf numFmtId="165" fontId="10" fillId="0" borderId="53" xfId="0" applyNumberFormat="1" applyFont="1" applyBorder="1" applyAlignment="1">
      <alignment horizontal="center" vertical="center" wrapText="1"/>
    </xf>
    <xf numFmtId="165" fontId="10" fillId="0" borderId="54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ont>
        <color rgb="FF008000"/>
      </font>
      <fill>
        <patternFill patternType="solid">
          <bgColor rgb="FFCCFF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L18" sqref="L18"/>
    </sheetView>
  </sheetViews>
  <sheetFormatPr baseColWidth="10" defaultRowHeight="12.75"/>
  <cols>
    <col min="1" max="1" width="13.42578125" customWidth="1"/>
    <col min="2" max="2" width="14.5703125" customWidth="1"/>
    <col min="3" max="3" width="7.5703125" customWidth="1"/>
    <col min="4" max="4" width="11.7109375" customWidth="1"/>
    <col min="5" max="5" width="18.42578125" customWidth="1"/>
    <col min="6" max="6" width="15.5703125" customWidth="1"/>
    <col min="7" max="7" width="14.42578125" customWidth="1"/>
    <col min="8" max="8" width="6.7109375" customWidth="1"/>
    <col min="9" max="10" width="6.42578125" customWidth="1"/>
  </cols>
  <sheetData>
    <row r="1" spans="1:10" ht="52.5" customHeight="1" thickBot="1">
      <c r="A1" s="73" t="s">
        <v>3</v>
      </c>
      <c r="B1" s="73" t="s">
        <v>4</v>
      </c>
      <c r="C1" s="73" t="s">
        <v>5</v>
      </c>
      <c r="D1" s="73" t="s">
        <v>100</v>
      </c>
      <c r="E1" s="73" t="s">
        <v>91</v>
      </c>
      <c r="F1" s="73" t="s">
        <v>93</v>
      </c>
      <c r="G1" s="73" t="s">
        <v>139</v>
      </c>
      <c r="H1" s="73" t="s">
        <v>128</v>
      </c>
      <c r="I1" s="73" t="s">
        <v>129</v>
      </c>
      <c r="J1" s="73" t="s">
        <v>130</v>
      </c>
    </row>
    <row r="2" spans="1:10">
      <c r="A2" s="195" t="s">
        <v>88</v>
      </c>
      <c r="B2" s="196" t="s">
        <v>89</v>
      </c>
      <c r="C2" s="196">
        <v>29</v>
      </c>
      <c r="D2" s="228">
        <v>1</v>
      </c>
      <c r="E2" s="148" t="s">
        <v>2</v>
      </c>
      <c r="F2" s="160" t="s">
        <v>95</v>
      </c>
      <c r="G2" s="162">
        <v>0</v>
      </c>
      <c r="H2" s="161"/>
      <c r="I2" s="77"/>
      <c r="J2" s="114"/>
    </row>
    <row r="3" spans="1:10" ht="13.5" thickBot="1">
      <c r="A3" s="198" t="s">
        <v>88</v>
      </c>
      <c r="B3" s="199" t="s">
        <v>90</v>
      </c>
      <c r="C3" s="199">
        <v>36</v>
      </c>
      <c r="D3" s="229"/>
      <c r="E3" s="150" t="s">
        <v>2</v>
      </c>
      <c r="F3" s="163" t="s">
        <v>94</v>
      </c>
      <c r="G3" s="165">
        <v>0</v>
      </c>
      <c r="H3" s="164"/>
      <c r="I3" s="81"/>
      <c r="J3" s="115"/>
    </row>
    <row r="4" spans="1:10">
      <c r="A4" s="147" t="s">
        <v>109</v>
      </c>
      <c r="B4" s="148" t="s">
        <v>87</v>
      </c>
      <c r="C4" s="148">
        <v>26.6</v>
      </c>
      <c r="D4" s="228">
        <v>2</v>
      </c>
      <c r="E4" s="148" t="s">
        <v>1</v>
      </c>
      <c r="F4" s="160" t="s">
        <v>95</v>
      </c>
      <c r="G4" s="162">
        <v>42</v>
      </c>
      <c r="H4" s="161">
        <v>1</v>
      </c>
      <c r="I4" s="77"/>
      <c r="J4" s="114"/>
    </row>
    <row r="5" spans="1:10" ht="13.5" thickBot="1">
      <c r="A5" s="149" t="s">
        <v>107</v>
      </c>
      <c r="B5" s="150" t="s">
        <v>108</v>
      </c>
      <c r="C5" s="150">
        <v>33.1</v>
      </c>
      <c r="D5" s="229"/>
      <c r="E5" s="150" t="s">
        <v>1</v>
      </c>
      <c r="F5" s="163" t="s">
        <v>94</v>
      </c>
      <c r="G5" s="165">
        <v>42</v>
      </c>
      <c r="H5" s="164"/>
      <c r="I5" s="164">
        <v>1</v>
      </c>
      <c r="J5" s="115"/>
    </row>
    <row r="6" spans="1:10">
      <c r="A6" s="147" t="s">
        <v>83</v>
      </c>
      <c r="B6" s="148" t="s">
        <v>27</v>
      </c>
      <c r="C6" s="148">
        <v>35</v>
      </c>
      <c r="D6" s="228">
        <v>3</v>
      </c>
      <c r="E6" s="148" t="s">
        <v>1</v>
      </c>
      <c r="F6" s="160" t="s">
        <v>94</v>
      </c>
      <c r="G6" s="162">
        <v>42</v>
      </c>
      <c r="H6" s="161"/>
      <c r="I6" s="161">
        <v>1</v>
      </c>
      <c r="J6" s="114"/>
    </row>
    <row r="7" spans="1:10" ht="13.5" thickBot="1">
      <c r="A7" s="149" t="s">
        <v>101</v>
      </c>
      <c r="B7" s="150" t="s">
        <v>102</v>
      </c>
      <c r="C7" s="150">
        <v>18</v>
      </c>
      <c r="D7" s="229"/>
      <c r="E7" s="150" t="s">
        <v>1</v>
      </c>
      <c r="F7" s="163" t="s">
        <v>95</v>
      </c>
      <c r="G7" s="165">
        <v>42</v>
      </c>
      <c r="H7" s="164">
        <v>1</v>
      </c>
      <c r="I7" s="164"/>
      <c r="J7" s="115"/>
    </row>
    <row r="8" spans="1:10">
      <c r="A8" s="195" t="s">
        <v>18</v>
      </c>
      <c r="B8" s="196" t="s">
        <v>6</v>
      </c>
      <c r="C8" s="196">
        <v>15.2</v>
      </c>
      <c r="D8" s="228">
        <v>4</v>
      </c>
      <c r="E8" s="196" t="s">
        <v>1</v>
      </c>
      <c r="F8" s="197" t="s">
        <v>95</v>
      </c>
      <c r="G8" s="162"/>
      <c r="H8" s="161"/>
      <c r="I8" s="77"/>
      <c r="J8" s="114"/>
    </row>
    <row r="9" spans="1:10" ht="13.5" thickBot="1">
      <c r="A9" s="149" t="s">
        <v>14</v>
      </c>
      <c r="B9" s="150" t="s">
        <v>110</v>
      </c>
      <c r="C9" s="150">
        <v>34.5</v>
      </c>
      <c r="D9" s="229"/>
      <c r="E9" s="150" t="s">
        <v>1</v>
      </c>
      <c r="F9" s="163" t="s">
        <v>95</v>
      </c>
      <c r="G9" s="165">
        <v>42</v>
      </c>
      <c r="H9" s="164">
        <v>1</v>
      </c>
      <c r="I9" s="81"/>
      <c r="J9" s="115"/>
    </row>
    <row r="10" spans="1:10">
      <c r="A10" s="147" t="s">
        <v>140</v>
      </c>
      <c r="B10" s="148" t="s">
        <v>111</v>
      </c>
      <c r="C10" s="148">
        <v>23.8</v>
      </c>
      <c r="D10" s="228">
        <v>5</v>
      </c>
      <c r="E10" s="148" t="s">
        <v>2</v>
      </c>
      <c r="F10" s="160" t="s">
        <v>95</v>
      </c>
      <c r="G10" s="162">
        <v>35</v>
      </c>
      <c r="H10" s="161">
        <v>1</v>
      </c>
      <c r="I10" s="161"/>
      <c r="J10" s="177"/>
    </row>
    <row r="11" spans="1:10" ht="13.5" thickBot="1">
      <c r="A11" s="149" t="s">
        <v>22</v>
      </c>
      <c r="B11" s="150" t="s">
        <v>23</v>
      </c>
      <c r="C11" s="150">
        <v>17.5</v>
      </c>
      <c r="D11" s="229"/>
      <c r="E11" s="150" t="s">
        <v>2</v>
      </c>
      <c r="F11" s="163" t="s">
        <v>95</v>
      </c>
      <c r="G11" s="165">
        <v>25</v>
      </c>
      <c r="H11" s="164">
        <v>1</v>
      </c>
      <c r="I11" s="164"/>
      <c r="J11" s="178"/>
    </row>
    <row r="12" spans="1:10">
      <c r="A12" s="201" t="s">
        <v>112</v>
      </c>
      <c r="B12" s="202" t="s">
        <v>11</v>
      </c>
      <c r="C12" s="202">
        <v>34.299999999999997</v>
      </c>
      <c r="D12" s="228">
        <v>6</v>
      </c>
      <c r="E12" s="202" t="s">
        <v>1</v>
      </c>
      <c r="F12" s="203" t="s">
        <v>95</v>
      </c>
      <c r="G12" s="162"/>
      <c r="H12" s="161"/>
      <c r="I12" s="77"/>
      <c r="J12" s="114"/>
    </row>
    <row r="13" spans="1:10" ht="13.5" thickBot="1">
      <c r="A13" s="149" t="s">
        <v>136</v>
      </c>
      <c r="B13" s="150" t="s">
        <v>15</v>
      </c>
      <c r="C13" s="150">
        <v>54</v>
      </c>
      <c r="D13" s="229"/>
      <c r="E13" s="150" t="s">
        <v>1</v>
      </c>
      <c r="F13" s="163" t="s">
        <v>95</v>
      </c>
      <c r="G13" s="165">
        <v>42</v>
      </c>
      <c r="H13" s="164">
        <v>1</v>
      </c>
      <c r="I13" s="81"/>
      <c r="J13" s="115"/>
    </row>
    <row r="14" spans="1:10">
      <c r="A14" s="147" t="s">
        <v>125</v>
      </c>
      <c r="B14" s="148" t="s">
        <v>126</v>
      </c>
      <c r="C14" s="148">
        <v>46</v>
      </c>
      <c r="D14" s="228">
        <v>7</v>
      </c>
      <c r="E14" s="148" t="s">
        <v>0</v>
      </c>
      <c r="F14" s="160" t="s">
        <v>95</v>
      </c>
      <c r="G14" s="162">
        <v>42</v>
      </c>
      <c r="H14" s="169">
        <v>1</v>
      </c>
      <c r="I14" s="82"/>
      <c r="J14" s="121"/>
    </row>
    <row r="15" spans="1:10" ht="13.5" thickBot="1">
      <c r="A15" s="149" t="s">
        <v>115</v>
      </c>
      <c r="B15" s="150" t="s">
        <v>21</v>
      </c>
      <c r="C15" s="150">
        <v>35.5</v>
      </c>
      <c r="D15" s="229"/>
      <c r="E15" s="150" t="s">
        <v>0</v>
      </c>
      <c r="F15" s="163" t="s">
        <v>95</v>
      </c>
      <c r="G15" s="165">
        <v>42</v>
      </c>
      <c r="H15" s="171">
        <v>1</v>
      </c>
      <c r="I15" s="83"/>
      <c r="J15" s="120"/>
    </row>
    <row r="16" spans="1:10">
      <c r="A16" s="195" t="s">
        <v>84</v>
      </c>
      <c r="B16" s="196" t="s">
        <v>86</v>
      </c>
      <c r="C16" s="196">
        <v>20</v>
      </c>
      <c r="D16" s="230">
        <v>8</v>
      </c>
      <c r="E16" s="196" t="s">
        <v>1</v>
      </c>
      <c r="F16" s="197" t="s">
        <v>94</v>
      </c>
      <c r="G16" s="162"/>
      <c r="H16" s="161"/>
      <c r="I16" s="161"/>
      <c r="J16" s="177"/>
    </row>
    <row r="17" spans="1:10" ht="13.5" thickBot="1">
      <c r="A17" s="198" t="s">
        <v>84</v>
      </c>
      <c r="B17" s="199" t="s">
        <v>85</v>
      </c>
      <c r="C17" s="199">
        <v>25.2</v>
      </c>
      <c r="D17" s="231"/>
      <c r="E17" s="199" t="s">
        <v>1</v>
      </c>
      <c r="F17" s="200" t="s">
        <v>95</v>
      </c>
      <c r="G17" s="165"/>
      <c r="H17" s="164"/>
      <c r="I17" s="164"/>
      <c r="J17" s="178"/>
    </row>
    <row r="18" spans="1:10">
      <c r="A18" s="195" t="s">
        <v>113</v>
      </c>
      <c r="B18" s="196" t="s">
        <v>114</v>
      </c>
      <c r="C18" s="196">
        <v>29.5</v>
      </c>
      <c r="D18" s="232">
        <v>9</v>
      </c>
      <c r="E18" s="196" t="s">
        <v>1</v>
      </c>
      <c r="F18" s="197" t="s">
        <v>95</v>
      </c>
      <c r="G18" s="162"/>
      <c r="H18" s="161"/>
      <c r="I18" s="77"/>
      <c r="J18" s="114"/>
    </row>
    <row r="19" spans="1:10" ht="13.5" thickBot="1">
      <c r="A19" s="158" t="s">
        <v>103</v>
      </c>
      <c r="B19" s="159" t="s">
        <v>15</v>
      </c>
      <c r="C19" s="159">
        <v>35</v>
      </c>
      <c r="D19" s="233"/>
      <c r="E19" s="159" t="s">
        <v>1</v>
      </c>
      <c r="F19" s="170" t="s">
        <v>95</v>
      </c>
      <c r="G19" s="165">
        <v>42</v>
      </c>
      <c r="H19" s="164">
        <v>1</v>
      </c>
      <c r="I19" s="81"/>
      <c r="J19" s="115"/>
    </row>
    <row r="20" spans="1:10">
      <c r="A20" s="147" t="s">
        <v>117</v>
      </c>
      <c r="B20" s="148" t="s">
        <v>17</v>
      </c>
      <c r="C20" s="148">
        <v>18.7</v>
      </c>
      <c r="D20" s="228">
        <v>10</v>
      </c>
      <c r="E20" s="148" t="s">
        <v>2</v>
      </c>
      <c r="F20" s="160" t="s">
        <v>95</v>
      </c>
      <c r="G20" s="162">
        <v>25</v>
      </c>
      <c r="H20" s="161">
        <v>1</v>
      </c>
      <c r="I20" s="77"/>
      <c r="J20" s="114"/>
    </row>
    <row r="21" spans="1:10" ht="13.5" thickBot="1">
      <c r="A21" s="198" t="s">
        <v>116</v>
      </c>
      <c r="B21" s="199" t="s">
        <v>16</v>
      </c>
      <c r="C21" s="199">
        <v>33.5</v>
      </c>
      <c r="D21" s="229"/>
      <c r="E21" s="199" t="s">
        <v>2</v>
      </c>
      <c r="F21" s="200" t="s">
        <v>95</v>
      </c>
      <c r="G21" s="165"/>
      <c r="H21" s="164">
        <v>1</v>
      </c>
      <c r="I21" s="81"/>
      <c r="J21" s="115"/>
    </row>
    <row r="22" spans="1:10">
      <c r="A22" s="147" t="s">
        <v>137</v>
      </c>
      <c r="B22" s="148" t="s">
        <v>138</v>
      </c>
      <c r="C22" s="148">
        <v>30.2</v>
      </c>
      <c r="D22" s="228">
        <v>11</v>
      </c>
      <c r="E22" s="148" t="s">
        <v>1</v>
      </c>
      <c r="F22" s="160" t="s">
        <v>95</v>
      </c>
      <c r="G22" s="162">
        <v>42</v>
      </c>
      <c r="H22" s="161">
        <v>1</v>
      </c>
      <c r="I22" s="77"/>
      <c r="J22" s="114"/>
    </row>
    <row r="23" spans="1:10" ht="13.5" thickBot="1">
      <c r="A23" s="149" t="s">
        <v>141</v>
      </c>
      <c r="B23" s="150" t="s">
        <v>142</v>
      </c>
      <c r="C23" s="150">
        <v>18.399999999999999</v>
      </c>
      <c r="D23" s="229"/>
      <c r="E23" s="150" t="s">
        <v>1</v>
      </c>
      <c r="F23" s="163" t="s">
        <v>95</v>
      </c>
      <c r="G23" s="165">
        <v>42</v>
      </c>
      <c r="H23" s="164">
        <v>1</v>
      </c>
      <c r="I23" s="81"/>
      <c r="J23" s="115"/>
    </row>
    <row r="24" spans="1:10">
      <c r="A24" s="147" t="s">
        <v>10</v>
      </c>
      <c r="B24" s="148" t="s">
        <v>11</v>
      </c>
      <c r="C24" s="148">
        <v>23.3</v>
      </c>
      <c r="D24" s="228">
        <v>12</v>
      </c>
      <c r="E24" s="148" t="s">
        <v>0</v>
      </c>
      <c r="F24" s="160" t="s">
        <v>95</v>
      </c>
      <c r="G24" s="162">
        <v>42</v>
      </c>
      <c r="H24" s="161">
        <v>1</v>
      </c>
      <c r="I24" s="77"/>
      <c r="J24" s="114"/>
    </row>
    <row r="25" spans="1:10" ht="13.5" thickBot="1">
      <c r="A25" s="149" t="s">
        <v>119</v>
      </c>
      <c r="B25" s="150" t="s">
        <v>17</v>
      </c>
      <c r="C25" s="150">
        <v>17.899999999999999</v>
      </c>
      <c r="D25" s="229"/>
      <c r="E25" s="150" t="s">
        <v>0</v>
      </c>
      <c r="F25" s="163" t="s">
        <v>95</v>
      </c>
      <c r="G25" s="165">
        <v>42</v>
      </c>
      <c r="H25" s="164">
        <v>1</v>
      </c>
      <c r="I25" s="81"/>
      <c r="J25" s="115"/>
    </row>
    <row r="26" spans="1:10">
      <c r="A26" s="147" t="s">
        <v>7</v>
      </c>
      <c r="B26" s="148" t="s">
        <v>26</v>
      </c>
      <c r="C26" s="148">
        <v>46</v>
      </c>
      <c r="D26" s="228">
        <v>13</v>
      </c>
      <c r="E26" s="148" t="s">
        <v>1</v>
      </c>
      <c r="F26" s="160" t="s">
        <v>94</v>
      </c>
      <c r="G26" s="162">
        <v>42</v>
      </c>
      <c r="H26" s="161">
        <v>1</v>
      </c>
      <c r="I26" s="77"/>
      <c r="J26" s="114"/>
    </row>
    <row r="27" spans="1:10" ht="13.5" thickBot="1">
      <c r="A27" s="149" t="s">
        <v>7</v>
      </c>
      <c r="B27" s="150" t="s">
        <v>8</v>
      </c>
      <c r="C27" s="150">
        <v>22.2</v>
      </c>
      <c r="D27" s="229"/>
      <c r="E27" s="150" t="s">
        <v>1</v>
      </c>
      <c r="F27" s="163" t="s">
        <v>95</v>
      </c>
      <c r="G27" s="165">
        <v>42</v>
      </c>
      <c r="H27" s="164">
        <v>1</v>
      </c>
      <c r="I27" s="81"/>
      <c r="J27" s="115"/>
    </row>
    <row r="28" spans="1:10">
      <c r="A28" s="147" t="s">
        <v>134</v>
      </c>
      <c r="B28" s="148" t="s">
        <v>135</v>
      </c>
      <c r="C28" s="148">
        <v>31</v>
      </c>
      <c r="D28" s="228">
        <v>14</v>
      </c>
      <c r="E28" s="148" t="s">
        <v>1</v>
      </c>
      <c r="F28" s="160" t="s">
        <v>95</v>
      </c>
      <c r="G28" s="162">
        <v>42</v>
      </c>
      <c r="H28" s="161">
        <v>1</v>
      </c>
      <c r="I28" s="77"/>
      <c r="J28" s="114"/>
    </row>
    <row r="29" spans="1:10" ht="13.5" thickBot="1">
      <c r="A29" s="149" t="s">
        <v>143</v>
      </c>
      <c r="B29" s="150" t="s">
        <v>24</v>
      </c>
      <c r="C29" s="150">
        <v>20.399999999999999</v>
      </c>
      <c r="D29" s="229"/>
      <c r="E29" s="150" t="s">
        <v>1</v>
      </c>
      <c r="F29" s="163" t="s">
        <v>95</v>
      </c>
      <c r="G29" s="165">
        <v>42</v>
      </c>
      <c r="H29" s="164">
        <v>1</v>
      </c>
      <c r="I29" s="81"/>
      <c r="J29" s="115"/>
    </row>
    <row r="30" spans="1:10">
      <c r="A30" s="147" t="s">
        <v>144</v>
      </c>
      <c r="B30" s="148" t="s">
        <v>145</v>
      </c>
      <c r="C30" s="148">
        <v>11.7</v>
      </c>
      <c r="D30" s="228">
        <v>15</v>
      </c>
      <c r="E30" s="166" t="s">
        <v>1</v>
      </c>
      <c r="F30" s="167" t="s">
        <v>95</v>
      </c>
      <c r="G30" s="162">
        <v>42</v>
      </c>
      <c r="H30" s="161">
        <v>1</v>
      </c>
      <c r="I30" s="77"/>
      <c r="J30" s="114"/>
    </row>
    <row r="31" spans="1:10" ht="13.5" thickBot="1">
      <c r="A31" s="198" t="s">
        <v>146</v>
      </c>
      <c r="B31" s="199" t="s">
        <v>147</v>
      </c>
      <c r="C31" s="199">
        <v>40</v>
      </c>
      <c r="D31" s="229"/>
      <c r="E31" s="199" t="s">
        <v>0</v>
      </c>
      <c r="F31" s="200" t="s">
        <v>95</v>
      </c>
      <c r="G31" s="165"/>
      <c r="H31" s="164"/>
      <c r="I31" s="81"/>
      <c r="J31" s="115"/>
    </row>
    <row r="32" spans="1:10">
      <c r="A32" s="147" t="s">
        <v>118</v>
      </c>
      <c r="B32" s="148" t="s">
        <v>9</v>
      </c>
      <c r="C32" s="148">
        <v>34</v>
      </c>
      <c r="D32" s="228">
        <v>16</v>
      </c>
      <c r="E32" s="148" t="s">
        <v>0</v>
      </c>
      <c r="F32" s="160" t="s">
        <v>95</v>
      </c>
      <c r="G32" s="162">
        <v>42</v>
      </c>
      <c r="H32" s="161">
        <v>1</v>
      </c>
      <c r="I32" s="161"/>
      <c r="J32" s="177"/>
    </row>
    <row r="33" spans="1:10" ht="13.5" thickBot="1">
      <c r="A33" s="149" t="s">
        <v>120</v>
      </c>
      <c r="B33" s="150" t="s">
        <v>25</v>
      </c>
      <c r="C33" s="150">
        <v>23.4</v>
      </c>
      <c r="D33" s="229"/>
      <c r="E33" s="150" t="s">
        <v>0</v>
      </c>
      <c r="F33" s="163" t="s">
        <v>95</v>
      </c>
      <c r="G33" s="165">
        <v>42</v>
      </c>
      <c r="H33" s="164">
        <v>1</v>
      </c>
      <c r="I33" s="164"/>
      <c r="J33" s="178"/>
    </row>
    <row r="34" spans="1:10">
      <c r="A34" s="147" t="s">
        <v>20</v>
      </c>
      <c r="B34" s="148" t="s">
        <v>21</v>
      </c>
      <c r="C34" s="148">
        <v>31.1</v>
      </c>
      <c r="D34" s="228">
        <v>17</v>
      </c>
      <c r="E34" s="148" t="s">
        <v>0</v>
      </c>
      <c r="F34" s="160" t="s">
        <v>95</v>
      </c>
      <c r="G34" s="162">
        <v>42</v>
      </c>
      <c r="H34" s="161"/>
      <c r="I34" s="161">
        <v>1</v>
      </c>
      <c r="J34" s="114"/>
    </row>
    <row r="35" spans="1:10" ht="13.5" thickBot="1">
      <c r="A35" s="149" t="s">
        <v>148</v>
      </c>
      <c r="B35" s="150" t="s">
        <v>149</v>
      </c>
      <c r="C35" s="150">
        <v>54</v>
      </c>
      <c r="D35" s="229"/>
      <c r="E35" s="174" t="s">
        <v>0</v>
      </c>
      <c r="F35" s="175" t="s">
        <v>94</v>
      </c>
      <c r="G35" s="165">
        <v>42</v>
      </c>
      <c r="H35" s="164">
        <v>1</v>
      </c>
      <c r="I35" s="164"/>
      <c r="J35" s="115"/>
    </row>
    <row r="36" spans="1:10">
      <c r="A36" s="147" t="s">
        <v>121</v>
      </c>
      <c r="B36" s="148" t="s">
        <v>122</v>
      </c>
      <c r="C36" s="148">
        <v>54</v>
      </c>
      <c r="D36" s="228">
        <v>18</v>
      </c>
      <c r="E36" s="148" t="s">
        <v>1</v>
      </c>
      <c r="F36" s="160" t="s">
        <v>95</v>
      </c>
      <c r="G36" s="162">
        <v>42</v>
      </c>
      <c r="H36" s="161">
        <v>1</v>
      </c>
      <c r="I36" s="161"/>
      <c r="J36" s="177"/>
    </row>
    <row r="37" spans="1:10" ht="13.5" thickBot="1">
      <c r="A37" s="176" t="s">
        <v>121</v>
      </c>
      <c r="B37" s="174" t="s">
        <v>123</v>
      </c>
      <c r="C37" s="174">
        <v>15.4</v>
      </c>
      <c r="D37" s="229"/>
      <c r="E37" s="174" t="s">
        <v>1</v>
      </c>
      <c r="F37" s="175" t="s">
        <v>95</v>
      </c>
      <c r="G37" s="165">
        <v>42</v>
      </c>
      <c r="H37" s="164"/>
      <c r="I37" s="164"/>
      <c r="J37" s="178">
        <v>1</v>
      </c>
    </row>
    <row r="38" spans="1:10">
      <c r="A38" s="195" t="s">
        <v>12</v>
      </c>
      <c r="B38" s="196" t="s">
        <v>13</v>
      </c>
      <c r="C38" s="196">
        <v>20.7</v>
      </c>
      <c r="D38" s="228">
        <v>19</v>
      </c>
      <c r="E38" s="196" t="s">
        <v>0</v>
      </c>
      <c r="F38" s="197" t="s">
        <v>95</v>
      </c>
      <c r="G38" s="162"/>
      <c r="H38" s="161"/>
      <c r="I38" s="77"/>
      <c r="J38" s="114"/>
    </row>
    <row r="39" spans="1:10" ht="13.5" thickBot="1">
      <c r="A39" s="149" t="s">
        <v>124</v>
      </c>
      <c r="B39" s="150" t="s">
        <v>19</v>
      </c>
      <c r="C39" s="150">
        <v>40</v>
      </c>
      <c r="D39" s="229"/>
      <c r="E39" s="150" t="s">
        <v>0</v>
      </c>
      <c r="F39" s="163" t="s">
        <v>95</v>
      </c>
      <c r="G39" s="165">
        <v>42</v>
      </c>
      <c r="H39" s="171">
        <v>1</v>
      </c>
      <c r="I39" s="83"/>
      <c r="J39" s="120"/>
    </row>
    <row r="40" spans="1:10">
      <c r="A40" s="204" t="s">
        <v>28</v>
      </c>
      <c r="B40" s="205" t="s">
        <v>6</v>
      </c>
      <c r="C40" s="205">
        <v>23.3</v>
      </c>
      <c r="D40" s="228">
        <v>15</v>
      </c>
      <c r="E40" s="157" t="s">
        <v>1</v>
      </c>
      <c r="F40" s="168" t="s">
        <v>95</v>
      </c>
      <c r="G40" s="162">
        <v>42</v>
      </c>
      <c r="H40" s="161">
        <v>1</v>
      </c>
      <c r="I40" s="161"/>
      <c r="J40" s="177"/>
    </row>
    <row r="41" spans="1:10" ht="13.5" thickBot="1">
      <c r="A41" s="198" t="s">
        <v>127</v>
      </c>
      <c r="B41" s="199" t="s">
        <v>11</v>
      </c>
      <c r="C41" s="199">
        <v>17.5</v>
      </c>
      <c r="D41" s="229"/>
      <c r="E41" s="199" t="s">
        <v>1</v>
      </c>
      <c r="F41" s="200" t="s">
        <v>95</v>
      </c>
      <c r="G41" s="165"/>
      <c r="H41" s="164">
        <v>0</v>
      </c>
      <c r="I41" s="164"/>
      <c r="J41" s="178"/>
    </row>
    <row r="42" spans="1:10">
      <c r="A42" s="147" t="s">
        <v>153</v>
      </c>
      <c r="B42" s="148" t="s">
        <v>151</v>
      </c>
      <c r="C42" s="148">
        <v>26</v>
      </c>
      <c r="D42" s="228">
        <v>21</v>
      </c>
      <c r="E42" s="148" t="s">
        <v>2</v>
      </c>
      <c r="F42" s="160" t="s">
        <v>95</v>
      </c>
      <c r="G42" s="162">
        <v>25</v>
      </c>
      <c r="H42" s="161">
        <v>1</v>
      </c>
      <c r="I42" s="77"/>
      <c r="J42" s="114"/>
    </row>
    <row r="43" spans="1:10" ht="13.5" thickBot="1">
      <c r="A43" s="149" t="s">
        <v>152</v>
      </c>
      <c r="B43" s="150" t="s">
        <v>19</v>
      </c>
      <c r="C43" s="150">
        <v>31.2</v>
      </c>
      <c r="D43" s="229"/>
      <c r="E43" s="150" t="s">
        <v>2</v>
      </c>
      <c r="F43" s="163" t="s">
        <v>95</v>
      </c>
      <c r="G43" s="165">
        <v>25</v>
      </c>
      <c r="H43" s="171"/>
      <c r="I43" s="171">
        <v>1</v>
      </c>
      <c r="J43" s="120"/>
    </row>
    <row r="44" spans="1:10">
      <c r="A44" s="147" t="s">
        <v>154</v>
      </c>
      <c r="B44" s="148" t="s">
        <v>21</v>
      </c>
      <c r="C44" s="148">
        <v>20.2</v>
      </c>
      <c r="D44" s="228">
        <v>6</v>
      </c>
      <c r="E44" s="148" t="s">
        <v>1</v>
      </c>
      <c r="F44" s="160" t="s">
        <v>95</v>
      </c>
      <c r="G44" s="162">
        <v>42</v>
      </c>
      <c r="H44" s="161">
        <v>1</v>
      </c>
      <c r="I44" s="161"/>
      <c r="J44" s="177"/>
    </row>
    <row r="45" spans="1:10" ht="13.5" thickBot="1">
      <c r="A45" s="149"/>
      <c r="B45" s="150"/>
      <c r="C45" s="150"/>
      <c r="D45" s="229"/>
      <c r="E45" s="174"/>
      <c r="F45" s="175"/>
      <c r="G45" s="165"/>
      <c r="H45" s="164"/>
      <c r="I45" s="164"/>
      <c r="J45" s="178"/>
    </row>
    <row r="46" spans="1:10">
      <c r="A46" s="166" t="s">
        <v>155</v>
      </c>
      <c r="B46" s="166" t="s">
        <v>156</v>
      </c>
      <c r="C46" s="166">
        <v>36</v>
      </c>
      <c r="D46" s="228">
        <v>20</v>
      </c>
      <c r="E46" s="166" t="s">
        <v>2</v>
      </c>
      <c r="F46" s="167" t="s">
        <v>95</v>
      </c>
      <c r="G46" s="162">
        <v>25</v>
      </c>
      <c r="H46" s="161">
        <v>1</v>
      </c>
      <c r="I46" s="161"/>
      <c r="J46" s="177"/>
    </row>
    <row r="47" spans="1:10" ht="13.5" thickBot="1">
      <c r="A47" s="173" t="s">
        <v>171</v>
      </c>
      <c r="B47" s="150" t="s">
        <v>172</v>
      </c>
      <c r="C47" s="150"/>
      <c r="D47" s="229"/>
      <c r="E47" s="150" t="s">
        <v>1</v>
      </c>
      <c r="F47" s="163" t="s">
        <v>95</v>
      </c>
      <c r="G47" s="165">
        <v>42</v>
      </c>
      <c r="H47" s="164"/>
      <c r="I47" s="164"/>
      <c r="J47" s="178"/>
    </row>
    <row r="48" spans="1:10">
      <c r="A48" s="147" t="s">
        <v>168</v>
      </c>
      <c r="B48" s="148" t="s">
        <v>16</v>
      </c>
      <c r="C48" s="148">
        <v>28.9</v>
      </c>
      <c r="D48" s="228">
        <v>9</v>
      </c>
      <c r="E48" s="148" t="s">
        <v>2</v>
      </c>
      <c r="F48" s="160" t="s">
        <v>95</v>
      </c>
      <c r="G48" s="162">
        <v>25</v>
      </c>
      <c r="H48" s="161">
        <v>1</v>
      </c>
      <c r="I48" s="161"/>
      <c r="J48" s="177"/>
    </row>
    <row r="49" spans="1:10" ht="13.5" thickBot="1">
      <c r="A49" s="173"/>
      <c r="B49" s="150"/>
      <c r="C49" s="150"/>
      <c r="D49" s="229"/>
      <c r="E49" s="150"/>
      <c r="F49" s="163"/>
      <c r="G49" s="165"/>
      <c r="H49" s="164"/>
      <c r="I49" s="164"/>
      <c r="J49" s="178"/>
    </row>
    <row r="50" spans="1:10" ht="13.5" thickBot="1">
      <c r="A50" s="147" t="s">
        <v>160</v>
      </c>
      <c r="B50" s="148" t="s">
        <v>161</v>
      </c>
      <c r="C50" s="148">
        <v>54</v>
      </c>
      <c r="D50" s="228">
        <v>22</v>
      </c>
      <c r="E50" s="148" t="s">
        <v>1</v>
      </c>
      <c r="F50" s="160" t="s">
        <v>95</v>
      </c>
      <c r="G50" s="162">
        <v>42</v>
      </c>
      <c r="H50" s="161">
        <v>1</v>
      </c>
      <c r="I50" s="161"/>
      <c r="J50" s="177"/>
    </row>
    <row r="51" spans="1:10" ht="13.5" thickBot="1">
      <c r="A51" s="172" t="s">
        <v>157</v>
      </c>
      <c r="B51" s="148" t="s">
        <v>158</v>
      </c>
      <c r="C51" s="148">
        <v>26.3</v>
      </c>
      <c r="D51" s="229"/>
      <c r="E51" s="150" t="s">
        <v>2</v>
      </c>
      <c r="F51" s="163" t="s">
        <v>95</v>
      </c>
      <c r="G51" s="165">
        <v>25</v>
      </c>
      <c r="H51" s="164">
        <v>1</v>
      </c>
      <c r="I51" s="164"/>
      <c r="J51" s="178"/>
    </row>
    <row r="52" spans="1:10">
      <c r="A52" s="172" t="s">
        <v>170</v>
      </c>
      <c r="B52" s="148" t="s">
        <v>24</v>
      </c>
      <c r="C52" s="148">
        <v>35.799999999999997</v>
      </c>
      <c r="D52" s="228">
        <v>4</v>
      </c>
      <c r="E52" s="148" t="s">
        <v>1</v>
      </c>
      <c r="F52" s="160" t="s">
        <v>95</v>
      </c>
      <c r="G52" s="162">
        <v>42</v>
      </c>
      <c r="H52" s="161">
        <v>1</v>
      </c>
      <c r="I52" s="161"/>
      <c r="J52" s="114"/>
    </row>
    <row r="53" spans="1:10" ht="13.5" thickBot="1">
      <c r="A53" s="173"/>
      <c r="B53" s="150"/>
      <c r="C53" s="150"/>
      <c r="D53" s="229"/>
      <c r="E53" s="150"/>
      <c r="F53" s="163"/>
      <c r="G53" s="165"/>
      <c r="H53" s="164"/>
      <c r="I53" s="81"/>
      <c r="J53" s="115"/>
    </row>
    <row r="54" spans="1:10">
      <c r="A54" s="172" t="s">
        <v>177</v>
      </c>
      <c r="B54" s="148" t="s">
        <v>167</v>
      </c>
      <c r="C54" s="148">
        <v>54</v>
      </c>
      <c r="D54" s="228">
        <v>10</v>
      </c>
      <c r="E54" s="148" t="s">
        <v>2</v>
      </c>
      <c r="F54" s="160" t="s">
        <v>94</v>
      </c>
      <c r="G54" s="162">
        <v>25</v>
      </c>
      <c r="H54" s="161"/>
      <c r="I54" s="161">
        <v>1</v>
      </c>
      <c r="J54" s="114"/>
    </row>
    <row r="55" spans="1:10" ht="13.5" thickBot="1">
      <c r="A55" s="119"/>
      <c r="B55" s="79"/>
      <c r="C55" s="79"/>
      <c r="D55" s="229"/>
      <c r="E55" s="79"/>
      <c r="F55" s="80"/>
      <c r="G55" s="165"/>
      <c r="H55" s="81"/>
      <c r="I55" s="81"/>
      <c r="J55" s="115"/>
    </row>
    <row r="56" spans="1:10">
      <c r="A56" s="172" t="s">
        <v>159</v>
      </c>
      <c r="B56" s="148" t="s">
        <v>6</v>
      </c>
      <c r="C56" s="148">
        <v>35.5</v>
      </c>
      <c r="D56" s="228">
        <v>19</v>
      </c>
      <c r="E56" s="148" t="s">
        <v>0</v>
      </c>
      <c r="F56" s="160" t="s">
        <v>95</v>
      </c>
      <c r="G56" s="162">
        <v>42</v>
      </c>
      <c r="H56" s="161">
        <v>1</v>
      </c>
      <c r="I56" s="161"/>
      <c r="J56" s="177"/>
    </row>
    <row r="57" spans="1:10" ht="13.5" thickBot="1">
      <c r="A57" s="173"/>
      <c r="B57" s="150"/>
      <c r="C57" s="150"/>
      <c r="D57" s="229"/>
      <c r="E57" s="150"/>
      <c r="F57" s="163"/>
      <c r="G57" s="165"/>
      <c r="H57" s="164"/>
      <c r="I57" s="164"/>
      <c r="J57" s="178"/>
    </row>
    <row r="58" spans="1:10">
      <c r="A58" s="172"/>
      <c r="B58" s="148"/>
      <c r="C58" s="148"/>
      <c r="D58" s="228"/>
      <c r="E58" s="148"/>
      <c r="F58" s="160"/>
      <c r="G58" s="162"/>
      <c r="H58" s="161"/>
      <c r="I58" s="161"/>
      <c r="J58" s="177"/>
    </row>
    <row r="59" spans="1:10" ht="13.5" thickBot="1">
      <c r="A59" s="173"/>
      <c r="B59" s="150"/>
      <c r="C59" s="150"/>
      <c r="D59" s="229"/>
      <c r="E59" s="150"/>
      <c r="F59" s="163"/>
      <c r="G59" s="165"/>
      <c r="H59" s="164"/>
      <c r="I59" s="164"/>
      <c r="J59" s="178"/>
    </row>
    <row r="60" spans="1:10">
      <c r="A60" s="172"/>
      <c r="B60" s="148"/>
      <c r="C60" s="148"/>
      <c r="D60" s="228"/>
      <c r="E60" s="148"/>
      <c r="F60" s="160"/>
      <c r="G60" s="162"/>
      <c r="H60" s="161"/>
      <c r="I60" s="161"/>
      <c r="J60" s="177"/>
    </row>
    <row r="61" spans="1:10" ht="13.5" thickBot="1">
      <c r="A61" s="173"/>
      <c r="B61" s="150"/>
      <c r="C61" s="150"/>
      <c r="D61" s="229"/>
      <c r="E61" s="150"/>
      <c r="F61" s="163"/>
      <c r="G61" s="165"/>
      <c r="H61" s="164"/>
      <c r="I61" s="164"/>
      <c r="J61" s="178"/>
    </row>
    <row r="62" spans="1:10">
      <c r="A62" s="172"/>
      <c r="B62" s="148"/>
      <c r="C62" s="148"/>
      <c r="D62" s="228"/>
      <c r="E62" s="148"/>
      <c r="F62" s="160"/>
      <c r="G62" s="162"/>
      <c r="H62" s="161"/>
      <c r="I62" s="161"/>
      <c r="J62" s="177"/>
    </row>
    <row r="63" spans="1:10" ht="13.5" thickBot="1">
      <c r="A63" s="173"/>
      <c r="B63" s="150"/>
      <c r="C63" s="150"/>
      <c r="D63" s="229"/>
      <c r="E63" s="150"/>
      <c r="F63" s="163"/>
      <c r="G63" s="165"/>
      <c r="H63" s="164"/>
      <c r="I63" s="164"/>
      <c r="J63" s="178"/>
    </row>
    <row r="64" spans="1:10">
      <c r="A64" s="74"/>
      <c r="B64" s="75"/>
      <c r="C64" s="75"/>
      <c r="D64" s="226"/>
      <c r="E64" s="75"/>
      <c r="F64" s="76"/>
      <c r="G64" s="162"/>
      <c r="H64" s="77"/>
      <c r="I64" s="77"/>
      <c r="J64" s="114"/>
    </row>
    <row r="65" spans="1:10" ht="13.5" thickBot="1">
      <c r="A65" s="78"/>
      <c r="B65" s="79"/>
      <c r="C65" s="79"/>
      <c r="D65" s="227"/>
      <c r="E65" s="79"/>
      <c r="F65" s="80"/>
      <c r="G65" s="165"/>
      <c r="H65" s="81"/>
      <c r="I65" s="81"/>
      <c r="J65" s="115"/>
    </row>
    <row r="66" spans="1:10">
      <c r="A66" s="74"/>
      <c r="B66" s="75"/>
      <c r="C66" s="75"/>
      <c r="D66" s="226"/>
      <c r="E66" s="75"/>
      <c r="F66" s="76"/>
      <c r="G66" s="162"/>
      <c r="H66" s="77"/>
      <c r="I66" s="77"/>
      <c r="J66" s="114"/>
    </row>
    <row r="67" spans="1:10" ht="13.5" thickBot="1">
      <c r="A67" s="78"/>
      <c r="B67" s="79"/>
      <c r="C67" s="79"/>
      <c r="D67" s="227"/>
      <c r="E67" s="79"/>
      <c r="F67" s="80"/>
      <c r="G67" s="165"/>
      <c r="H67" s="81"/>
      <c r="I67" s="81"/>
      <c r="J67" s="115"/>
    </row>
    <row r="68" spans="1:10" ht="20.25" customHeight="1">
      <c r="E68" s="87" t="s">
        <v>92</v>
      </c>
      <c r="F68" s="87"/>
      <c r="G68" s="116">
        <f>SUM(G2:G67)</f>
        <v>1537</v>
      </c>
      <c r="H68" s="110">
        <f>SUM(H2:H67)</f>
        <v>34</v>
      </c>
      <c r="I68" s="110">
        <f>SUM(I2:I67)</f>
        <v>5</v>
      </c>
      <c r="J68" s="117">
        <f>SUM(J2:J67)</f>
        <v>1</v>
      </c>
    </row>
  </sheetData>
  <autoFilter ref="A1:J68">
    <filterColumn colId="6"/>
  </autoFilter>
  <mergeCells count="33">
    <mergeCell ref="D64:D65"/>
    <mergeCell ref="D46:D47"/>
    <mergeCell ref="D38:D39"/>
    <mergeCell ref="D44:D45"/>
    <mergeCell ref="D40:D41"/>
    <mergeCell ref="D48:D49"/>
    <mergeCell ref="D50:D51"/>
    <mergeCell ref="D52:D53"/>
    <mergeCell ref="D54:D55"/>
    <mergeCell ref="D56:D57"/>
    <mergeCell ref="D58:D59"/>
    <mergeCell ref="D60:D61"/>
    <mergeCell ref="D34:D35"/>
    <mergeCell ref="D32:D33"/>
    <mergeCell ref="D30:D31"/>
    <mergeCell ref="D36:D37"/>
    <mergeCell ref="D42:D43"/>
    <mergeCell ref="D66:D67"/>
    <mergeCell ref="D2:D3"/>
    <mergeCell ref="D4:D5"/>
    <mergeCell ref="D10:D11"/>
    <mergeCell ref="D16:D17"/>
    <mergeCell ref="D14:D15"/>
    <mergeCell ref="D6:D7"/>
    <mergeCell ref="D8:D9"/>
    <mergeCell ref="D24:D25"/>
    <mergeCell ref="D12:D13"/>
    <mergeCell ref="D18:D19"/>
    <mergeCell ref="D20:D21"/>
    <mergeCell ref="D22:D23"/>
    <mergeCell ref="D26:D27"/>
    <mergeCell ref="D28:D29"/>
    <mergeCell ref="D62:D6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workbookViewId="0">
      <pane ySplit="1" topLeftCell="A20" activePane="bottomLeft" state="frozen"/>
      <selection pane="bottomLeft" activeCell="J40" sqref="J39:J40"/>
    </sheetView>
  </sheetViews>
  <sheetFormatPr baseColWidth="10" defaultColWidth="11.42578125" defaultRowHeight="15" customHeight="1"/>
  <cols>
    <col min="1" max="1" width="16.42578125" bestFit="1" customWidth="1"/>
    <col min="2" max="2" width="12.7109375" bestFit="1" customWidth="1"/>
    <col min="3" max="3" width="14.5703125" bestFit="1" customWidth="1"/>
    <col min="4" max="5" width="13.28515625" bestFit="1" customWidth="1"/>
    <col min="7" max="7" width="30.7109375" bestFit="1" customWidth="1"/>
  </cols>
  <sheetData>
    <row r="1" spans="1:7" ht="16.5" customHeight="1" thickBot="1">
      <c r="A1" s="33" t="s">
        <v>29</v>
      </c>
      <c r="B1" s="23" t="s">
        <v>30</v>
      </c>
      <c r="C1" s="90" t="s">
        <v>4</v>
      </c>
      <c r="D1" s="91" t="s">
        <v>104</v>
      </c>
      <c r="E1" s="91" t="s">
        <v>131</v>
      </c>
    </row>
    <row r="2" spans="1:7" ht="12.75" customHeight="1">
      <c r="A2" s="240">
        <v>1</v>
      </c>
      <c r="B2" s="195" t="s">
        <v>88</v>
      </c>
      <c r="C2" s="196" t="s">
        <v>89</v>
      </c>
      <c r="D2" s="196">
        <v>29</v>
      </c>
      <c r="E2" s="236">
        <f>(D2+D3)/4</f>
        <v>16.25</v>
      </c>
      <c r="G2" t="s">
        <v>163</v>
      </c>
    </row>
    <row r="3" spans="1:7" ht="15.75" customHeight="1" thickBot="1">
      <c r="A3" s="241"/>
      <c r="B3" s="198" t="s">
        <v>88</v>
      </c>
      <c r="C3" s="199" t="s">
        <v>90</v>
      </c>
      <c r="D3" s="199">
        <v>36</v>
      </c>
      <c r="E3" s="237"/>
      <c r="F3" s="106"/>
    </row>
    <row r="4" spans="1:7">
      <c r="A4" s="45"/>
      <c r="B4" s="24"/>
      <c r="C4" s="24"/>
      <c r="D4" s="92"/>
      <c r="E4" s="109"/>
    </row>
    <row r="5" spans="1:7" ht="15.75" customHeight="1" thickBot="1">
      <c r="A5" s="16"/>
      <c r="B5" s="16"/>
      <c r="C5" s="16"/>
      <c r="D5" s="92"/>
      <c r="E5" s="109"/>
    </row>
    <row r="6" spans="1:7" ht="12.75" customHeight="1">
      <c r="A6" s="240">
        <v>2</v>
      </c>
      <c r="B6" s="147" t="s">
        <v>109</v>
      </c>
      <c r="C6" s="148" t="s">
        <v>87</v>
      </c>
      <c r="D6" s="148">
        <v>26.6</v>
      </c>
      <c r="E6" s="234">
        <f>(D6+D7)/4</f>
        <v>14.925000000000001</v>
      </c>
      <c r="F6" s="224"/>
    </row>
    <row r="7" spans="1:7" ht="15.75" customHeight="1" thickBot="1">
      <c r="A7" s="241"/>
      <c r="B7" s="149" t="s">
        <v>107</v>
      </c>
      <c r="C7" s="150" t="s">
        <v>108</v>
      </c>
      <c r="D7" s="150">
        <v>33.1</v>
      </c>
      <c r="E7" s="235"/>
      <c r="F7" s="224"/>
    </row>
    <row r="8" spans="1:7">
      <c r="A8" s="45"/>
      <c r="B8" s="24"/>
      <c r="C8" s="24"/>
      <c r="D8" s="92"/>
      <c r="E8" s="109"/>
      <c r="F8" s="224"/>
    </row>
    <row r="9" spans="1:7" ht="15.75" customHeight="1" thickBot="1">
      <c r="A9" s="16"/>
      <c r="B9" s="16"/>
      <c r="C9" s="16"/>
      <c r="D9" s="92"/>
      <c r="E9" s="109"/>
      <c r="F9" s="224"/>
    </row>
    <row r="10" spans="1:7" ht="12.75" customHeight="1">
      <c r="A10" s="240">
        <v>3</v>
      </c>
      <c r="B10" s="147" t="s">
        <v>83</v>
      </c>
      <c r="C10" s="148" t="s">
        <v>27</v>
      </c>
      <c r="D10" s="148">
        <v>35</v>
      </c>
      <c r="E10" s="234">
        <f>(D10+D11)/4</f>
        <v>13.275</v>
      </c>
      <c r="F10" s="224"/>
    </row>
    <row r="11" spans="1:7" ht="15.75" customHeight="1" thickBot="1">
      <c r="A11" s="241"/>
      <c r="B11" s="149" t="s">
        <v>101</v>
      </c>
      <c r="C11" s="150" t="s">
        <v>102</v>
      </c>
      <c r="D11" s="150">
        <v>18.100000000000001</v>
      </c>
      <c r="E11" s="235"/>
      <c r="F11" s="224"/>
    </row>
    <row r="12" spans="1:7">
      <c r="A12" s="45"/>
      <c r="B12" s="24"/>
      <c r="C12" s="24"/>
      <c r="D12" s="92"/>
      <c r="E12" s="109"/>
    </row>
    <row r="13" spans="1:7" ht="15.75" customHeight="1" thickBot="1">
      <c r="A13" s="16"/>
      <c r="B13" s="16"/>
      <c r="C13" s="16"/>
      <c r="D13" s="92"/>
      <c r="E13" s="109"/>
    </row>
    <row r="14" spans="1:7" ht="12.75" customHeight="1">
      <c r="A14" s="240">
        <v>4</v>
      </c>
      <c r="B14" s="179" t="s">
        <v>170</v>
      </c>
      <c r="C14" s="180" t="s">
        <v>24</v>
      </c>
      <c r="D14" s="148">
        <v>35.799999999999997</v>
      </c>
      <c r="E14" s="234">
        <f>(D14+D15)/4</f>
        <v>17.074999999999999</v>
      </c>
      <c r="G14" t="s">
        <v>169</v>
      </c>
    </row>
    <row r="15" spans="1:7" ht="15.75" customHeight="1" thickBot="1">
      <c r="A15" s="241"/>
      <c r="B15" s="181" t="s">
        <v>14</v>
      </c>
      <c r="C15" s="155" t="s">
        <v>110</v>
      </c>
      <c r="D15" s="150">
        <v>32.5</v>
      </c>
      <c r="E15" s="235"/>
    </row>
    <row r="16" spans="1:7">
      <c r="A16" s="45"/>
      <c r="B16" s="24"/>
      <c r="C16" s="24"/>
      <c r="D16" s="92"/>
      <c r="E16" s="109"/>
    </row>
    <row r="17" spans="1:9" ht="15.75" customHeight="1" thickBot="1">
      <c r="A17" s="16"/>
      <c r="B17" s="16"/>
      <c r="C17" s="16"/>
      <c r="D17" s="92"/>
      <c r="E17" s="109"/>
    </row>
    <row r="18" spans="1:9" ht="12.75" customHeight="1">
      <c r="A18" s="240">
        <v>5</v>
      </c>
      <c r="B18" s="147" t="s">
        <v>140</v>
      </c>
      <c r="C18" s="148" t="s">
        <v>111</v>
      </c>
      <c r="D18" s="148">
        <v>23.8</v>
      </c>
      <c r="E18" s="234">
        <f>(D18+D19)/4</f>
        <v>10.324999999999999</v>
      </c>
      <c r="I18" s="106"/>
    </row>
    <row r="19" spans="1:9" ht="15.75" customHeight="1" thickBot="1">
      <c r="A19" s="241"/>
      <c r="B19" s="149" t="s">
        <v>22</v>
      </c>
      <c r="C19" s="150" t="s">
        <v>23</v>
      </c>
      <c r="D19" s="150">
        <v>17.5</v>
      </c>
      <c r="E19" s="235"/>
      <c r="I19" s="106"/>
    </row>
    <row r="20" spans="1:9" ht="15.75" customHeight="1">
      <c r="A20" s="85"/>
      <c r="B20" s="84"/>
      <c r="C20" s="84"/>
      <c r="D20" s="93"/>
      <c r="E20" s="109"/>
    </row>
    <row r="21" spans="1:9" ht="15.75" customHeight="1" thickBot="1">
      <c r="A21" s="16"/>
      <c r="B21" s="16"/>
      <c r="C21" s="16"/>
      <c r="D21" s="92"/>
      <c r="E21" s="109"/>
    </row>
    <row r="22" spans="1:9" ht="12.75" customHeight="1">
      <c r="A22" s="240">
        <v>6</v>
      </c>
      <c r="B22" s="156" t="s">
        <v>154</v>
      </c>
      <c r="C22" s="157" t="s">
        <v>21</v>
      </c>
      <c r="D22" s="157">
        <v>20.2</v>
      </c>
      <c r="E22" s="234">
        <f>(D22+D23)/4</f>
        <v>18.55</v>
      </c>
      <c r="G22" s="210" t="s">
        <v>162</v>
      </c>
    </row>
    <row r="23" spans="1:9" ht="15.75" customHeight="1" thickBot="1">
      <c r="A23" s="241"/>
      <c r="B23" s="149" t="s">
        <v>136</v>
      </c>
      <c r="C23" s="150" t="s">
        <v>15</v>
      </c>
      <c r="D23" s="150">
        <v>54</v>
      </c>
      <c r="E23" s="235"/>
    </row>
    <row r="24" spans="1:9">
      <c r="A24" s="45"/>
      <c r="B24" s="24"/>
      <c r="C24" s="24"/>
      <c r="D24" s="92"/>
      <c r="E24" s="109"/>
    </row>
    <row r="25" spans="1:9" ht="15.75" customHeight="1" thickBot="1">
      <c r="A25" s="16"/>
      <c r="B25" s="16"/>
      <c r="C25" s="16"/>
      <c r="D25" s="92"/>
      <c r="E25" s="109"/>
    </row>
    <row r="26" spans="1:9">
      <c r="A26" s="240">
        <v>7</v>
      </c>
      <c r="B26" s="182" t="s">
        <v>125</v>
      </c>
      <c r="C26" s="153" t="s">
        <v>126</v>
      </c>
      <c r="D26" s="183">
        <v>46</v>
      </c>
      <c r="E26" s="234">
        <f>(D26+D27)/4</f>
        <v>20.375</v>
      </c>
    </row>
    <row r="27" spans="1:9" ht="15.75" customHeight="1" thickBot="1">
      <c r="A27" s="241"/>
      <c r="B27" s="184" t="s">
        <v>115</v>
      </c>
      <c r="C27" s="154" t="s">
        <v>21</v>
      </c>
      <c r="D27" s="185">
        <v>35.5</v>
      </c>
      <c r="E27" s="235"/>
    </row>
    <row r="28" spans="1:9">
      <c r="A28" s="45"/>
      <c r="D28" s="92"/>
      <c r="E28" s="109"/>
    </row>
    <row r="29" spans="1:9" ht="15.75" customHeight="1" thickBot="1">
      <c r="A29" s="16"/>
      <c r="B29" s="16"/>
      <c r="C29" s="16"/>
      <c r="D29" s="92"/>
      <c r="E29" s="109"/>
    </row>
    <row r="30" spans="1:9" ht="12.75" customHeight="1">
      <c r="A30" s="240">
        <v>8</v>
      </c>
      <c r="B30" s="195" t="s">
        <v>84</v>
      </c>
      <c r="C30" s="196" t="s">
        <v>86</v>
      </c>
      <c r="D30" s="196">
        <v>20</v>
      </c>
      <c r="E30" s="236">
        <f>(D30+D31)/4</f>
        <v>11.3</v>
      </c>
      <c r="G30" t="s">
        <v>163</v>
      </c>
    </row>
    <row r="31" spans="1:9" ht="15.75" customHeight="1" thickBot="1">
      <c r="A31" s="241"/>
      <c r="B31" s="198" t="s">
        <v>84</v>
      </c>
      <c r="C31" s="199" t="s">
        <v>85</v>
      </c>
      <c r="D31" s="199">
        <v>25.2</v>
      </c>
      <c r="E31" s="237"/>
    </row>
    <row r="32" spans="1:9">
      <c r="A32" s="45"/>
      <c r="B32" s="24"/>
      <c r="C32" s="24"/>
      <c r="D32" s="92"/>
      <c r="E32" s="109"/>
    </row>
    <row r="33" spans="1:7" ht="15.75" customHeight="1" thickBot="1">
      <c r="A33" s="16"/>
      <c r="B33" s="16"/>
      <c r="C33" s="16"/>
      <c r="D33" s="92"/>
      <c r="E33" s="109"/>
    </row>
    <row r="34" spans="1:7" ht="12.75" customHeight="1">
      <c r="A34" s="240">
        <v>9</v>
      </c>
      <c r="B34" s="156" t="s">
        <v>168</v>
      </c>
      <c r="C34" s="157" t="s">
        <v>16</v>
      </c>
      <c r="D34" s="157">
        <v>28.9</v>
      </c>
      <c r="E34" s="234">
        <f>(D34+D35)/4</f>
        <v>15.975</v>
      </c>
    </row>
    <row r="35" spans="1:7" ht="15.75" customHeight="1" thickBot="1">
      <c r="A35" s="241"/>
      <c r="B35" s="158" t="s">
        <v>103</v>
      </c>
      <c r="C35" s="159" t="s">
        <v>15</v>
      </c>
      <c r="D35" s="159">
        <v>35</v>
      </c>
      <c r="E35" s="235"/>
    </row>
    <row r="36" spans="1:7">
      <c r="A36" s="45"/>
      <c r="B36" s="24"/>
      <c r="C36" s="24"/>
      <c r="D36" s="92"/>
      <c r="E36" s="109"/>
    </row>
    <row r="37" spans="1:7" ht="15.75" customHeight="1" thickBot="1">
      <c r="A37" s="16"/>
      <c r="B37" s="16"/>
      <c r="C37" s="16"/>
      <c r="D37" s="92"/>
      <c r="E37" s="109"/>
    </row>
    <row r="38" spans="1:7" ht="12.75" customHeight="1">
      <c r="A38" s="240">
        <v>10</v>
      </c>
      <c r="B38" s="147" t="s">
        <v>117</v>
      </c>
      <c r="C38" s="148" t="s">
        <v>17</v>
      </c>
      <c r="D38" s="148">
        <v>19.7</v>
      </c>
      <c r="E38" s="234">
        <f>(D38+D39)/4</f>
        <v>18.425000000000001</v>
      </c>
    </row>
    <row r="39" spans="1:7" ht="15.75" customHeight="1" thickBot="1">
      <c r="A39" s="241"/>
      <c r="B39" s="149" t="s">
        <v>117</v>
      </c>
      <c r="C39" s="150" t="s">
        <v>167</v>
      </c>
      <c r="D39" s="150">
        <v>54</v>
      </c>
      <c r="E39" s="235"/>
      <c r="G39" t="s">
        <v>176</v>
      </c>
    </row>
    <row r="40" spans="1:7">
      <c r="A40" s="45"/>
      <c r="B40" s="41"/>
      <c r="C40" s="41"/>
      <c r="D40" s="92"/>
      <c r="E40" s="109"/>
    </row>
    <row r="41" spans="1:7" ht="15.75" customHeight="1" thickBot="1">
      <c r="A41" s="16"/>
      <c r="B41" s="16"/>
      <c r="C41" s="16"/>
      <c r="D41" s="92"/>
      <c r="E41" s="109"/>
    </row>
    <row r="42" spans="1:7" ht="12.75" customHeight="1">
      <c r="A42" s="240">
        <v>11</v>
      </c>
      <c r="B42" s="182" t="s">
        <v>137</v>
      </c>
      <c r="C42" s="153" t="s">
        <v>138</v>
      </c>
      <c r="D42" s="183">
        <v>30.2</v>
      </c>
      <c r="E42" s="234">
        <f>(D42+D43)/4</f>
        <v>12.149999999999999</v>
      </c>
    </row>
    <row r="43" spans="1:7" ht="15.75" customHeight="1" thickBot="1">
      <c r="A43" s="241"/>
      <c r="B43" s="184" t="s">
        <v>141</v>
      </c>
      <c r="C43" s="154" t="s">
        <v>142</v>
      </c>
      <c r="D43" s="185">
        <v>18.399999999999999</v>
      </c>
      <c r="E43" s="235"/>
    </row>
    <row r="44" spans="1:7">
      <c r="A44" s="45"/>
      <c r="B44" s="24"/>
      <c r="C44" s="24"/>
      <c r="D44" s="92"/>
      <c r="E44" s="109"/>
    </row>
    <row r="45" spans="1:7" ht="15.75" customHeight="1" thickBot="1">
      <c r="A45" s="16"/>
      <c r="B45" s="16"/>
      <c r="C45" s="16"/>
      <c r="D45" s="92"/>
      <c r="E45" s="109"/>
    </row>
    <row r="46" spans="1:7">
      <c r="A46" s="242">
        <v>12</v>
      </c>
      <c r="B46" s="147" t="s">
        <v>119</v>
      </c>
      <c r="C46" s="148" t="s">
        <v>17</v>
      </c>
      <c r="D46" s="148">
        <v>17.899999999999999</v>
      </c>
      <c r="E46" s="234">
        <f>(D46+D47)/4</f>
        <v>10.3</v>
      </c>
      <c r="F46" s="45"/>
      <c r="G46" s="45"/>
    </row>
    <row r="47" spans="1:7" ht="15.75" customHeight="1" thickBot="1">
      <c r="A47" s="243"/>
      <c r="B47" s="149" t="s">
        <v>10</v>
      </c>
      <c r="C47" s="150" t="s">
        <v>11</v>
      </c>
      <c r="D47" s="150">
        <v>23.3</v>
      </c>
      <c r="E47" s="235"/>
      <c r="F47" s="45"/>
      <c r="G47" s="45"/>
    </row>
    <row r="48" spans="1:7">
      <c r="A48" s="45"/>
      <c r="D48" s="92"/>
      <c r="E48" s="109"/>
    </row>
    <row r="49" spans="1:7" ht="15.75" customHeight="1" thickBot="1">
      <c r="A49" s="16"/>
      <c r="B49" s="16"/>
      <c r="C49" s="16"/>
      <c r="D49" s="92"/>
      <c r="E49" s="109"/>
    </row>
    <row r="50" spans="1:7">
      <c r="A50" s="240">
        <v>13</v>
      </c>
      <c r="B50" s="182" t="s">
        <v>7</v>
      </c>
      <c r="C50" s="153" t="s">
        <v>26</v>
      </c>
      <c r="D50" s="183">
        <v>46</v>
      </c>
      <c r="E50" s="234">
        <f>(D50+D51)/4</f>
        <v>16.350000000000001</v>
      </c>
    </row>
    <row r="51" spans="1:7" ht="15.75" customHeight="1" thickBot="1">
      <c r="A51" s="241"/>
      <c r="B51" s="184" t="s">
        <v>7</v>
      </c>
      <c r="C51" s="154" t="s">
        <v>8</v>
      </c>
      <c r="D51" s="186">
        <v>19.399999999999999</v>
      </c>
      <c r="E51" s="235"/>
    </row>
    <row r="52" spans="1:7">
      <c r="A52" s="45"/>
      <c r="B52" s="24"/>
      <c r="C52" s="24"/>
      <c r="D52" s="92"/>
      <c r="E52" s="109"/>
    </row>
    <row r="53" spans="1:7" ht="15.75" customHeight="1" thickBot="1">
      <c r="A53" s="16"/>
      <c r="B53" s="16"/>
      <c r="C53" s="16"/>
      <c r="D53" s="92"/>
      <c r="E53" s="122"/>
      <c r="F53" s="49"/>
      <c r="G53" s="49"/>
    </row>
    <row r="54" spans="1:7">
      <c r="A54" s="240">
        <v>14</v>
      </c>
      <c r="B54" s="182" t="s">
        <v>134</v>
      </c>
      <c r="C54" s="153" t="s">
        <v>135</v>
      </c>
      <c r="D54" s="183">
        <v>31</v>
      </c>
      <c r="E54" s="234">
        <f>(D54+D55)/4</f>
        <v>12.85</v>
      </c>
      <c r="F54" s="49"/>
      <c r="G54" s="49"/>
    </row>
    <row r="55" spans="1:7" ht="15.75" customHeight="1" thickBot="1">
      <c r="A55" s="241"/>
      <c r="B55" s="184" t="s">
        <v>106</v>
      </c>
      <c r="C55" s="154" t="s">
        <v>24</v>
      </c>
      <c r="D55" s="185">
        <v>20.399999999999999</v>
      </c>
      <c r="E55" s="235"/>
      <c r="F55" s="84"/>
      <c r="G55" s="84"/>
    </row>
    <row r="56" spans="1:7" ht="15.75" customHeight="1">
      <c r="A56" s="86"/>
      <c r="B56" s="41"/>
      <c r="C56" s="41"/>
      <c r="D56" s="93"/>
      <c r="E56" s="122"/>
      <c r="F56" s="49"/>
      <c r="G56" s="49"/>
    </row>
    <row r="57" spans="1:7" ht="15.75" customHeight="1" thickBot="1">
      <c r="A57" s="16"/>
      <c r="B57" s="16"/>
      <c r="C57" s="16"/>
      <c r="D57" s="92"/>
      <c r="E57" s="109"/>
    </row>
    <row r="58" spans="1:7">
      <c r="A58" s="240">
        <v>15</v>
      </c>
      <c r="B58" s="211" t="s">
        <v>28</v>
      </c>
      <c r="C58" s="212" t="s">
        <v>6</v>
      </c>
      <c r="D58" s="213">
        <v>23.3</v>
      </c>
      <c r="E58" s="234">
        <f>(D58+D59)/4</f>
        <v>8.75</v>
      </c>
      <c r="G58" t="s">
        <v>164</v>
      </c>
    </row>
    <row r="59" spans="1:7" ht="15.75" customHeight="1" thickBot="1">
      <c r="A59" s="241"/>
      <c r="B59" s="184" t="s">
        <v>144</v>
      </c>
      <c r="C59" s="154" t="s">
        <v>150</v>
      </c>
      <c r="D59" s="185">
        <v>11.7</v>
      </c>
      <c r="E59" s="235"/>
    </row>
    <row r="60" spans="1:7">
      <c r="A60" s="45"/>
      <c r="B60" s="24"/>
      <c r="C60" s="24"/>
      <c r="D60" s="92"/>
      <c r="E60" s="109"/>
    </row>
    <row r="61" spans="1:7" ht="15.75" customHeight="1" thickBot="1">
      <c r="A61" s="16"/>
      <c r="B61" s="16"/>
      <c r="C61" s="16"/>
      <c r="D61" s="92"/>
      <c r="E61" s="109"/>
    </row>
    <row r="62" spans="1:7">
      <c r="A62" s="240">
        <v>16</v>
      </c>
      <c r="B62" s="182" t="s">
        <v>118</v>
      </c>
      <c r="C62" s="153" t="s">
        <v>9</v>
      </c>
      <c r="D62" s="183">
        <v>34</v>
      </c>
      <c r="E62" s="234">
        <f>(D62+D63)/4</f>
        <v>14.35</v>
      </c>
    </row>
    <row r="63" spans="1:7" ht="15.75" customHeight="1" thickBot="1">
      <c r="A63" s="241"/>
      <c r="B63" s="184" t="s">
        <v>120</v>
      </c>
      <c r="C63" s="154" t="s">
        <v>25</v>
      </c>
      <c r="D63" s="186">
        <v>23.4</v>
      </c>
      <c r="E63" s="235"/>
      <c r="F63" s="84"/>
      <c r="G63" s="84"/>
    </row>
    <row r="64" spans="1:7">
      <c r="A64" s="45"/>
      <c r="B64" s="24"/>
      <c r="C64" s="24"/>
      <c r="D64" s="92"/>
      <c r="E64" s="109"/>
    </row>
    <row r="65" spans="1:7" ht="15.75" customHeight="1" thickBot="1">
      <c r="A65" s="16"/>
      <c r="B65" s="16"/>
      <c r="C65" s="16"/>
      <c r="D65" s="92"/>
      <c r="E65" s="109"/>
    </row>
    <row r="66" spans="1:7">
      <c r="A66" s="240">
        <v>17</v>
      </c>
      <c r="B66" s="182" t="s">
        <v>20</v>
      </c>
      <c r="C66" s="153" t="s">
        <v>21</v>
      </c>
      <c r="D66" s="183">
        <v>31.1</v>
      </c>
      <c r="E66" s="234">
        <f>(D66+D67)/4</f>
        <v>21.274999999999999</v>
      </c>
    </row>
    <row r="67" spans="1:7" ht="15.75" customHeight="1" thickBot="1">
      <c r="A67" s="241"/>
      <c r="B67" s="184" t="s">
        <v>148</v>
      </c>
      <c r="C67" s="154" t="s">
        <v>149</v>
      </c>
      <c r="D67" s="185">
        <v>54</v>
      </c>
      <c r="E67" s="235"/>
    </row>
    <row r="68" spans="1:7">
      <c r="A68" s="45"/>
      <c r="B68" s="24"/>
      <c r="C68" s="24"/>
      <c r="D68" s="92"/>
      <c r="E68" s="109"/>
    </row>
    <row r="69" spans="1:7" ht="15.75" customHeight="1" thickBot="1">
      <c r="A69" s="16"/>
      <c r="B69" s="16"/>
      <c r="C69" s="16"/>
      <c r="D69" s="92"/>
      <c r="E69" s="109"/>
    </row>
    <row r="70" spans="1:7">
      <c r="A70" s="240">
        <v>18</v>
      </c>
      <c r="B70" s="182" t="s">
        <v>121</v>
      </c>
      <c r="C70" s="153" t="s">
        <v>122</v>
      </c>
      <c r="D70" s="187">
        <v>54</v>
      </c>
      <c r="E70" s="234">
        <f>(D70+D71)/4</f>
        <v>17.350000000000001</v>
      </c>
    </row>
    <row r="71" spans="1:7" ht="15.75" customHeight="1" thickBot="1">
      <c r="A71" s="241"/>
      <c r="B71" s="184" t="s">
        <v>121</v>
      </c>
      <c r="C71" s="154" t="s">
        <v>123</v>
      </c>
      <c r="D71" s="186">
        <v>15.4</v>
      </c>
      <c r="E71" s="235"/>
    </row>
    <row r="72" spans="1:7">
      <c r="A72" s="45"/>
      <c r="B72" s="24"/>
      <c r="C72" s="24"/>
      <c r="D72" s="92"/>
      <c r="E72" s="109"/>
    </row>
    <row r="73" spans="1:7" ht="15.75" customHeight="1" thickBot="1">
      <c r="A73" s="16"/>
      <c r="B73" s="16"/>
      <c r="C73" s="16"/>
      <c r="D73" s="92"/>
      <c r="E73" s="109"/>
    </row>
    <row r="74" spans="1:7">
      <c r="A74" s="244">
        <v>19</v>
      </c>
      <c r="B74" s="206" t="s">
        <v>159</v>
      </c>
      <c r="C74" s="207" t="s">
        <v>6</v>
      </c>
      <c r="D74" s="187">
        <v>35.5</v>
      </c>
      <c r="E74" s="234">
        <f>(D74+D75)/4</f>
        <v>18.875</v>
      </c>
      <c r="G74" t="s">
        <v>165</v>
      </c>
    </row>
    <row r="75" spans="1:7" ht="15.75" customHeight="1" thickBot="1">
      <c r="A75" s="241"/>
      <c r="B75" s="208" t="s">
        <v>124</v>
      </c>
      <c r="C75" s="209" t="s">
        <v>19</v>
      </c>
      <c r="D75" s="186">
        <v>40</v>
      </c>
      <c r="E75" s="235"/>
    </row>
    <row r="76" spans="1:7" ht="15.75" customHeight="1">
      <c r="A76" s="46"/>
      <c r="B76" s="41"/>
      <c r="C76" s="41"/>
      <c r="D76" s="111"/>
      <c r="E76" s="109"/>
    </row>
    <row r="77" spans="1:7" ht="15.75" customHeight="1" thickBot="1">
      <c r="A77" s="86"/>
      <c r="B77" s="43"/>
      <c r="C77" s="43"/>
      <c r="D77" s="111"/>
      <c r="E77" s="109"/>
    </row>
    <row r="78" spans="1:7" ht="15.75" customHeight="1">
      <c r="A78" s="240">
        <v>20</v>
      </c>
      <c r="B78" s="206" t="s">
        <v>155</v>
      </c>
      <c r="C78" s="207" t="s">
        <v>156</v>
      </c>
      <c r="D78" s="187">
        <v>36</v>
      </c>
      <c r="E78" s="234">
        <f>(D78+D79)/4</f>
        <v>15.125</v>
      </c>
      <c r="G78" s="45" t="s">
        <v>173</v>
      </c>
    </row>
    <row r="79" spans="1:7" ht="15.75" customHeight="1" thickBot="1">
      <c r="A79" s="241"/>
      <c r="B79" s="208" t="s">
        <v>171</v>
      </c>
      <c r="C79" s="209" t="s">
        <v>172</v>
      </c>
      <c r="D79" s="186">
        <v>24.5</v>
      </c>
      <c r="E79" s="235"/>
      <c r="G79" s="45" t="s">
        <v>166</v>
      </c>
    </row>
    <row r="80" spans="1:7">
      <c r="A80" s="44"/>
      <c r="B80" s="45"/>
      <c r="C80" s="45"/>
      <c r="D80" s="112"/>
      <c r="E80" s="109"/>
    </row>
    <row r="81" spans="1:7" ht="15.75" customHeight="1" thickBot="1">
      <c r="A81" s="16"/>
      <c r="B81" s="16"/>
      <c r="C81" s="16"/>
      <c r="D81" s="112"/>
      <c r="E81" s="109"/>
    </row>
    <row r="82" spans="1:7">
      <c r="A82" s="244">
        <v>21</v>
      </c>
      <c r="B82" s="182" t="s">
        <v>153</v>
      </c>
      <c r="C82" s="153" t="s">
        <v>151</v>
      </c>
      <c r="D82" s="183">
        <v>26</v>
      </c>
      <c r="E82" s="234">
        <f>(D82+D83)/4</f>
        <v>14.3</v>
      </c>
    </row>
    <row r="83" spans="1:7" ht="15.75" customHeight="1" thickBot="1">
      <c r="A83" s="241"/>
      <c r="B83" s="184" t="s">
        <v>152</v>
      </c>
      <c r="C83" s="154" t="s">
        <v>19</v>
      </c>
      <c r="D83" s="185">
        <v>31.2</v>
      </c>
      <c r="E83" s="235"/>
    </row>
    <row r="84" spans="1:7">
      <c r="A84" s="24"/>
      <c r="B84" s="24"/>
      <c r="C84" s="24"/>
      <c r="D84" s="112"/>
      <c r="E84" s="109"/>
    </row>
    <row r="85" spans="1:7" ht="15.75" customHeight="1" thickBot="1">
      <c r="A85" s="16"/>
      <c r="B85" s="16"/>
      <c r="C85" s="16"/>
      <c r="D85" s="112"/>
      <c r="E85" s="109"/>
    </row>
    <row r="86" spans="1:7">
      <c r="A86" s="244">
        <v>22</v>
      </c>
      <c r="B86" s="182" t="s">
        <v>157</v>
      </c>
      <c r="C86" s="153" t="s">
        <v>158</v>
      </c>
      <c r="D86" s="183">
        <v>26.3</v>
      </c>
      <c r="E86" s="234">
        <f>(D86+D87)/4</f>
        <v>20.074999999999999</v>
      </c>
      <c r="F86" s="45"/>
      <c r="G86" s="45"/>
    </row>
    <row r="87" spans="1:7" ht="15.75" customHeight="1" thickBot="1">
      <c r="A87" s="241"/>
      <c r="B87" s="184" t="s">
        <v>160</v>
      </c>
      <c r="C87" s="154" t="s">
        <v>25</v>
      </c>
      <c r="D87" s="185">
        <v>54</v>
      </c>
      <c r="E87" s="235"/>
      <c r="F87" s="45"/>
      <c r="G87" s="45"/>
    </row>
    <row r="88" spans="1:7">
      <c r="A88" s="24"/>
      <c r="B88" s="24"/>
      <c r="C88" s="24"/>
      <c r="D88" s="112"/>
      <c r="E88" s="109"/>
    </row>
    <row r="89" spans="1:7" ht="15.75" customHeight="1" thickBot="1">
      <c r="A89" s="16"/>
      <c r="B89" s="16"/>
      <c r="C89" s="16"/>
      <c r="D89" s="112"/>
      <c r="E89" s="109"/>
    </row>
    <row r="90" spans="1:7">
      <c r="A90" s="245">
        <v>23</v>
      </c>
      <c r="B90" s="188">
        <v>231</v>
      </c>
      <c r="C90" s="71">
        <v>2311</v>
      </c>
      <c r="D90" s="189">
        <v>23</v>
      </c>
      <c r="E90" s="238">
        <f>(D90+D91)/4</f>
        <v>11.5</v>
      </c>
    </row>
    <row r="91" spans="1:7" ht="15.75" customHeight="1" thickBot="1">
      <c r="A91" s="246"/>
      <c r="B91" s="190">
        <v>232</v>
      </c>
      <c r="C91" s="72">
        <v>2322</v>
      </c>
      <c r="D91" s="191">
        <v>23</v>
      </c>
      <c r="E91" s="239"/>
    </row>
    <row r="92" spans="1:7">
      <c r="A92" s="24"/>
      <c r="B92" s="24"/>
      <c r="C92" s="24"/>
      <c r="D92" s="112"/>
      <c r="E92" s="109"/>
    </row>
    <row r="93" spans="1:7" ht="15.75" customHeight="1" thickBot="1">
      <c r="A93" s="16"/>
      <c r="B93" s="16"/>
      <c r="C93" s="16"/>
      <c r="D93" s="112"/>
      <c r="E93" s="109"/>
    </row>
    <row r="94" spans="1:7">
      <c r="A94" s="245">
        <v>24</v>
      </c>
      <c r="B94" s="188">
        <v>241</v>
      </c>
      <c r="C94" s="71">
        <v>2411</v>
      </c>
      <c r="D94" s="192">
        <v>24</v>
      </c>
      <c r="E94" s="238">
        <f>(D94+D95)/4</f>
        <v>12</v>
      </c>
    </row>
    <row r="95" spans="1:7" ht="15.75" customHeight="1" thickBot="1">
      <c r="A95" s="246"/>
      <c r="B95" s="190">
        <v>242</v>
      </c>
      <c r="C95" s="72">
        <v>2422</v>
      </c>
      <c r="D95" s="191">
        <v>24</v>
      </c>
      <c r="E95" s="239"/>
    </row>
    <row r="96" spans="1:7">
      <c r="A96" s="24"/>
      <c r="B96" s="24"/>
      <c r="C96" s="24"/>
      <c r="D96" s="113"/>
      <c r="E96" s="109"/>
    </row>
    <row r="97" spans="1:5" ht="15.75" customHeight="1" thickBot="1">
      <c r="A97" s="16"/>
      <c r="B97" s="16"/>
      <c r="C97" s="16"/>
      <c r="D97" s="113"/>
      <c r="E97" s="109"/>
    </row>
    <row r="98" spans="1:5">
      <c r="A98" s="245">
        <v>25</v>
      </c>
      <c r="B98" s="188">
        <v>251</v>
      </c>
      <c r="C98" s="71">
        <v>2511</v>
      </c>
      <c r="D98" s="189">
        <v>25</v>
      </c>
      <c r="E98" s="238">
        <f>(D98+D99)/4</f>
        <v>12.5</v>
      </c>
    </row>
    <row r="99" spans="1:5" ht="15.75" customHeight="1" thickBot="1">
      <c r="A99" s="246"/>
      <c r="B99" s="190">
        <v>252</v>
      </c>
      <c r="C99" s="72">
        <v>2522</v>
      </c>
      <c r="D99" s="191">
        <v>25</v>
      </c>
      <c r="E99" s="239"/>
    </row>
    <row r="100" spans="1:5">
      <c r="A100" s="107"/>
      <c r="B100" s="107"/>
      <c r="C100" s="107"/>
      <c r="D100" s="92"/>
      <c r="E100" s="109"/>
    </row>
    <row r="101" spans="1:5" ht="15.75" customHeight="1" thickBot="1">
      <c r="A101" s="108"/>
      <c r="B101" s="108"/>
      <c r="C101" s="108"/>
      <c r="D101" s="92"/>
      <c r="E101" s="109"/>
    </row>
    <row r="102" spans="1:5">
      <c r="A102" s="245">
        <v>26</v>
      </c>
      <c r="B102" s="188">
        <v>261</v>
      </c>
      <c r="C102" s="71">
        <v>2611</v>
      </c>
      <c r="D102" s="189">
        <v>26</v>
      </c>
      <c r="E102" s="238">
        <f>(D102+D103)/4</f>
        <v>13</v>
      </c>
    </row>
    <row r="103" spans="1:5" ht="15.75" customHeight="1" thickBot="1">
      <c r="A103" s="246"/>
      <c r="B103" s="190">
        <v>262</v>
      </c>
      <c r="C103" s="72">
        <v>2622</v>
      </c>
      <c r="D103" s="191">
        <v>26</v>
      </c>
      <c r="E103" s="239"/>
    </row>
    <row r="104" spans="1:5">
      <c r="A104" s="107"/>
      <c r="B104" s="107"/>
      <c r="C104" s="107"/>
      <c r="D104" s="92"/>
      <c r="E104" s="109"/>
    </row>
    <row r="105" spans="1:5" ht="15.75" customHeight="1" thickBot="1">
      <c r="A105" s="108"/>
      <c r="B105" s="108"/>
      <c r="C105" s="108"/>
      <c r="D105" s="92"/>
      <c r="E105" s="109"/>
    </row>
    <row r="106" spans="1:5">
      <c r="A106" s="245">
        <v>27</v>
      </c>
      <c r="B106" s="188">
        <v>271</v>
      </c>
      <c r="C106" s="71">
        <v>2711</v>
      </c>
      <c r="D106" s="189">
        <v>27</v>
      </c>
      <c r="E106" s="238">
        <f>(D106+D107)/4</f>
        <v>13.5</v>
      </c>
    </row>
    <row r="107" spans="1:5" ht="15.75" customHeight="1" thickBot="1">
      <c r="A107" s="246"/>
      <c r="B107" s="190">
        <v>272</v>
      </c>
      <c r="C107" s="72">
        <v>2722</v>
      </c>
      <c r="D107" s="191">
        <v>27</v>
      </c>
      <c r="E107" s="239"/>
    </row>
    <row r="108" spans="1:5">
      <c r="A108" s="107"/>
      <c r="B108" s="107"/>
      <c r="C108" s="107"/>
      <c r="D108" s="92"/>
      <c r="E108" s="109"/>
    </row>
    <row r="109" spans="1:5" ht="15.75" customHeight="1" thickBot="1">
      <c r="A109" s="108"/>
      <c r="B109" s="108"/>
      <c r="C109" s="108"/>
      <c r="D109" s="92"/>
      <c r="E109" s="109"/>
    </row>
    <row r="110" spans="1:5">
      <c r="A110" s="245">
        <v>28</v>
      </c>
      <c r="B110" s="118">
        <v>281</v>
      </c>
      <c r="C110" s="75">
        <v>2811</v>
      </c>
      <c r="D110" s="193">
        <v>28</v>
      </c>
      <c r="E110" s="238">
        <f>(D110+D111)/4</f>
        <v>14</v>
      </c>
    </row>
    <row r="111" spans="1:5" ht="15.75" customHeight="1" thickBot="1">
      <c r="A111" s="246"/>
      <c r="B111" s="119">
        <v>282</v>
      </c>
      <c r="C111" s="79">
        <v>2822</v>
      </c>
      <c r="D111" s="194">
        <v>28</v>
      </c>
      <c r="E111" s="239"/>
    </row>
    <row r="112" spans="1:5">
      <c r="A112" s="107"/>
      <c r="B112" s="107"/>
      <c r="C112" s="107"/>
      <c r="D112" s="92"/>
      <c r="E112" s="109"/>
    </row>
    <row r="113" spans="1:5" ht="15.75" customHeight="1" thickBot="1">
      <c r="A113" s="108"/>
      <c r="B113" s="108"/>
      <c r="C113" s="108"/>
      <c r="D113" s="92"/>
      <c r="E113" s="109"/>
    </row>
    <row r="114" spans="1:5">
      <c r="A114" s="245">
        <v>29</v>
      </c>
      <c r="B114" s="188">
        <v>291</v>
      </c>
      <c r="C114" s="71">
        <v>2911</v>
      </c>
      <c r="D114" s="189">
        <v>29</v>
      </c>
      <c r="E114" s="238">
        <f>(D114+D115)/4</f>
        <v>14.5</v>
      </c>
    </row>
    <row r="115" spans="1:5" ht="15.75" customHeight="1" thickBot="1">
      <c r="A115" s="246"/>
      <c r="B115" s="190">
        <v>292</v>
      </c>
      <c r="C115" s="72">
        <v>2922</v>
      </c>
      <c r="D115" s="191">
        <v>29</v>
      </c>
      <c r="E115" s="239"/>
    </row>
    <row r="116" spans="1:5">
      <c r="A116" s="107"/>
      <c r="B116" s="107"/>
      <c r="C116" s="107"/>
      <c r="D116" s="92"/>
      <c r="E116" s="109"/>
    </row>
    <row r="117" spans="1:5" ht="15.75" customHeight="1" thickBot="1">
      <c r="A117" s="108"/>
      <c r="B117" s="108"/>
      <c r="C117" s="108"/>
      <c r="D117" s="92"/>
      <c r="E117" s="109"/>
    </row>
    <row r="118" spans="1:5">
      <c r="A118" s="245">
        <v>30</v>
      </c>
      <c r="B118" s="188">
        <v>301</v>
      </c>
      <c r="C118" s="71">
        <v>3011</v>
      </c>
      <c r="D118" s="189">
        <v>30</v>
      </c>
      <c r="E118" s="238">
        <f>(D118+D119)/4</f>
        <v>15</v>
      </c>
    </row>
    <row r="119" spans="1:5" ht="15.75" customHeight="1" thickBot="1">
      <c r="A119" s="246"/>
      <c r="B119" s="190">
        <v>302</v>
      </c>
      <c r="C119" s="72">
        <v>3022</v>
      </c>
      <c r="D119" s="191">
        <v>30</v>
      </c>
      <c r="E119" s="239"/>
    </row>
    <row r="120" spans="1:5">
      <c r="A120" s="107"/>
      <c r="B120" s="107"/>
      <c r="C120" s="107"/>
      <c r="D120" s="92"/>
      <c r="E120" s="109"/>
    </row>
    <row r="121" spans="1:5" ht="15.75" customHeight="1" thickBot="1">
      <c r="A121" s="108"/>
      <c r="B121" s="108"/>
      <c r="C121" s="108"/>
      <c r="D121" s="92"/>
      <c r="E121" s="109"/>
    </row>
    <row r="122" spans="1:5">
      <c r="A122" s="247">
        <v>31</v>
      </c>
      <c r="B122" s="74">
        <v>311</v>
      </c>
      <c r="C122" s="75">
        <v>3111</v>
      </c>
      <c r="D122" s="189">
        <v>31</v>
      </c>
      <c r="E122" s="238">
        <f>(D122+D123)/4</f>
        <v>15.5</v>
      </c>
    </row>
    <row r="123" spans="1:5" ht="15.75" customHeight="1" thickBot="1">
      <c r="A123" s="248"/>
      <c r="B123" s="78">
        <v>312</v>
      </c>
      <c r="C123" s="79">
        <v>3122</v>
      </c>
      <c r="D123" s="191">
        <v>31</v>
      </c>
      <c r="E123" s="239"/>
    </row>
  </sheetData>
  <mergeCells count="62">
    <mergeCell ref="A122:A123"/>
    <mergeCell ref="A102:A103"/>
    <mergeCell ref="A106:A107"/>
    <mergeCell ref="A110:A111"/>
    <mergeCell ref="A114:A115"/>
    <mergeCell ref="A118:A119"/>
    <mergeCell ref="A90:A91"/>
    <mergeCell ref="A82:A83"/>
    <mergeCell ref="A86:A87"/>
    <mergeCell ref="A94:A95"/>
    <mergeCell ref="A98:A99"/>
    <mergeCell ref="A70:A71"/>
    <mergeCell ref="A78:A79"/>
    <mergeCell ref="A26:A27"/>
    <mergeCell ref="A30:A31"/>
    <mergeCell ref="A34:A35"/>
    <mergeCell ref="A38:A39"/>
    <mergeCell ref="A42:A43"/>
    <mergeCell ref="A46:A47"/>
    <mergeCell ref="A50:A51"/>
    <mergeCell ref="A54:A55"/>
    <mergeCell ref="A58:A59"/>
    <mergeCell ref="A62:A63"/>
    <mergeCell ref="A66:A67"/>
    <mergeCell ref="A74:A75"/>
    <mergeCell ref="A22:A23"/>
    <mergeCell ref="A2:A3"/>
    <mergeCell ref="A6:A7"/>
    <mergeCell ref="A10:A11"/>
    <mergeCell ref="A14:A15"/>
    <mergeCell ref="A18:A19"/>
    <mergeCell ref="E122:E123"/>
    <mergeCell ref="E118:E119"/>
    <mergeCell ref="E114:E115"/>
    <mergeCell ref="E110:E111"/>
    <mergeCell ref="E106:E107"/>
    <mergeCell ref="E102:E103"/>
    <mergeCell ref="E98:E99"/>
    <mergeCell ref="E94:E95"/>
    <mergeCell ref="E90:E91"/>
    <mergeCell ref="E86:E87"/>
    <mergeCell ref="E82:E83"/>
    <mergeCell ref="E78:E79"/>
    <mergeCell ref="E74:E75"/>
    <mergeCell ref="E70:E71"/>
    <mergeCell ref="E66:E67"/>
    <mergeCell ref="E62:E63"/>
    <mergeCell ref="E58:E59"/>
    <mergeCell ref="E54:E55"/>
    <mergeCell ref="E50:E51"/>
    <mergeCell ref="E46:E47"/>
    <mergeCell ref="E2:E3"/>
    <mergeCell ref="E38:E39"/>
    <mergeCell ref="E34:E35"/>
    <mergeCell ref="E30:E31"/>
    <mergeCell ref="E26:E27"/>
    <mergeCell ref="E22:E23"/>
    <mergeCell ref="E42:E43"/>
    <mergeCell ref="E18:E19"/>
    <mergeCell ref="E14:E15"/>
    <mergeCell ref="E10:E11"/>
    <mergeCell ref="E6:E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3"/>
  <sheetViews>
    <sheetView tabSelected="1" zoomScale="90" zoomScaleNormal="9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X1" sqref="X1"/>
    </sheetView>
  </sheetViews>
  <sheetFormatPr baseColWidth="10" defaultColWidth="11.42578125" defaultRowHeight="15" customHeight="1"/>
  <cols>
    <col min="1" max="1" width="13.85546875" customWidth="1"/>
    <col min="2" max="2" width="14" customWidth="1"/>
    <col min="3" max="3" width="10.5703125" customWidth="1"/>
    <col min="4" max="4" width="13" bestFit="1" customWidth="1"/>
    <col min="5" max="22" width="7.7109375" customWidth="1"/>
    <col min="23" max="23" width="8.140625" bestFit="1" customWidth="1"/>
  </cols>
  <sheetData>
    <row r="1" spans="1:23">
      <c r="A1" s="50"/>
      <c r="B1" s="50"/>
      <c r="C1" s="8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5.75" customHeight="1" thickBot="1">
      <c r="A2" s="16"/>
      <c r="B2" s="45"/>
      <c r="C2" s="4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>
      <c r="A3" s="28"/>
      <c r="B3" s="48"/>
      <c r="C3" s="94"/>
      <c r="D3" s="6" t="s">
        <v>31</v>
      </c>
      <c r="E3" s="25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>
        <v>11</v>
      </c>
      <c r="P3" s="18">
        <v>12</v>
      </c>
      <c r="Q3" s="18">
        <v>13</v>
      </c>
      <c r="R3" s="18">
        <v>14</v>
      </c>
      <c r="S3" s="18">
        <v>15</v>
      </c>
      <c r="T3" s="18">
        <v>16</v>
      </c>
      <c r="U3" s="18">
        <v>17</v>
      </c>
      <c r="V3" s="30">
        <v>18</v>
      </c>
      <c r="W3" s="257" t="s">
        <v>32</v>
      </c>
    </row>
    <row r="4" spans="1:23" ht="15.75" customHeight="1" thickBot="1">
      <c r="A4" s="11"/>
      <c r="B4" s="5"/>
      <c r="C4" s="49"/>
      <c r="D4" s="15" t="s">
        <v>33</v>
      </c>
      <c r="E4" s="29">
        <v>5</v>
      </c>
      <c r="F4" s="12">
        <v>3</v>
      </c>
      <c r="G4" s="12">
        <v>4</v>
      </c>
      <c r="H4" s="12">
        <v>3</v>
      </c>
      <c r="I4" s="12">
        <v>5</v>
      </c>
      <c r="J4" s="12">
        <v>4</v>
      </c>
      <c r="K4" s="12">
        <v>4</v>
      </c>
      <c r="L4" s="12">
        <v>3</v>
      </c>
      <c r="M4" s="12">
        <v>4</v>
      </c>
      <c r="N4" s="12">
        <v>5</v>
      </c>
      <c r="O4" s="12">
        <v>4</v>
      </c>
      <c r="P4" s="12">
        <v>3</v>
      </c>
      <c r="Q4" s="12">
        <v>4</v>
      </c>
      <c r="R4" s="12">
        <v>5</v>
      </c>
      <c r="S4" s="12">
        <v>4</v>
      </c>
      <c r="T4" s="12">
        <v>4</v>
      </c>
      <c r="U4" s="12">
        <v>3</v>
      </c>
      <c r="V4" s="14">
        <v>4</v>
      </c>
      <c r="W4" s="258"/>
    </row>
    <row r="5" spans="1:23">
      <c r="A5" s="259" t="s">
        <v>34</v>
      </c>
      <c r="B5" s="259"/>
      <c r="C5" s="89" t="s">
        <v>105</v>
      </c>
      <c r="D5" s="131">
        <f>Equipes!E2</f>
        <v>16.25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51"/>
    </row>
    <row r="6" spans="1:23" ht="15" customHeight="1">
      <c r="A6" s="214" t="str">
        <f>Equipes!B2</f>
        <v>Faure</v>
      </c>
      <c r="B6" s="214" t="str">
        <f>Equipes!C2</f>
        <v>Jean Claude</v>
      </c>
      <c r="C6" s="215">
        <f>Equipes!D2</f>
        <v>29</v>
      </c>
      <c r="D6" s="3" t="s">
        <v>96</v>
      </c>
      <c r="E6" s="146">
        <v>10</v>
      </c>
      <c r="F6" s="146">
        <v>10</v>
      </c>
      <c r="G6" s="146">
        <v>10</v>
      </c>
      <c r="H6" s="146">
        <v>10</v>
      </c>
      <c r="I6" s="146">
        <v>10</v>
      </c>
      <c r="J6" s="146">
        <v>10</v>
      </c>
      <c r="K6" s="146">
        <v>10</v>
      </c>
      <c r="L6" s="146">
        <v>10</v>
      </c>
      <c r="M6" s="146">
        <v>10</v>
      </c>
      <c r="N6" s="146">
        <v>10</v>
      </c>
      <c r="O6" s="146">
        <v>10</v>
      </c>
      <c r="P6" s="146">
        <v>10</v>
      </c>
      <c r="Q6" s="146">
        <v>10</v>
      </c>
      <c r="R6" s="146">
        <v>10</v>
      </c>
      <c r="S6" s="146">
        <v>10</v>
      </c>
      <c r="T6" s="146">
        <v>10</v>
      </c>
      <c r="U6" s="146">
        <v>10</v>
      </c>
      <c r="V6" s="146">
        <v>10</v>
      </c>
      <c r="W6" s="66">
        <f>SUM(E6:V6)</f>
        <v>180</v>
      </c>
    </row>
    <row r="7" spans="1:23" ht="15" customHeight="1">
      <c r="A7" s="214" t="str">
        <f>Equipes!B3</f>
        <v>Faure</v>
      </c>
      <c r="B7" s="214" t="str">
        <f>Equipes!C3</f>
        <v>Catherine</v>
      </c>
      <c r="C7" s="216">
        <f>Equipes!D3</f>
        <v>36</v>
      </c>
      <c r="D7" s="125" t="s">
        <v>36</v>
      </c>
      <c r="E7" s="63">
        <f>IF((E$4&lt;&gt;""),IF(((E6-E$4)=-4),6,IF(((E6-E$4)=-3),5,IF(((E6-E$4)=-2),4,IF(((E6-E$4)=-1),3,IF(((E6-E$4)=0),2,IF(((E6-E$4)=1),1,IF(((E6-E$4)&gt;1),0,""))))))),"")</f>
        <v>0</v>
      </c>
      <c r="F7" s="63">
        <f>IF((F$4&lt;&gt;""),IF(((F6-F$4)=-4),6,IF(((F6-F$4)=-3),5,IF(((F6-F$4)=-2),4,IF(((F6-F$4)=-1),3,IF(((F6-F$4)=0),2,IF(((F6-F$4)=1),1,IF(((F6-F$4)&gt;1),0,""))))))),"")</f>
        <v>0</v>
      </c>
      <c r="G7" s="63">
        <f t="shared" ref="G7:V7" si="0">IF((G$4&lt;&gt;""),IF(((G6-G$4)=-4),6,IF(((G6-G$4)=-3),5,IF(((G6-G$4)=-2),4,IF(((G6-G$4)=-1),3,IF(((G6-G$4)=0),2,IF(((G6-G$4)=1),1,IF(((G6-G$4)&gt;1),0,""))))))),"")</f>
        <v>0</v>
      </c>
      <c r="H7" s="63">
        <f t="shared" si="0"/>
        <v>0</v>
      </c>
      <c r="I7" s="63">
        <f t="shared" si="0"/>
        <v>0</v>
      </c>
      <c r="J7" s="63">
        <f t="shared" si="0"/>
        <v>0</v>
      </c>
      <c r="K7" s="63">
        <f t="shared" si="0"/>
        <v>0</v>
      </c>
      <c r="L7" s="63">
        <f t="shared" si="0"/>
        <v>0</v>
      </c>
      <c r="M7" s="63">
        <f t="shared" si="0"/>
        <v>0</v>
      </c>
      <c r="N7" s="63">
        <f t="shared" si="0"/>
        <v>0</v>
      </c>
      <c r="O7" s="63">
        <f t="shared" si="0"/>
        <v>0</v>
      </c>
      <c r="P7" s="63">
        <f t="shared" si="0"/>
        <v>0</v>
      </c>
      <c r="Q7" s="63">
        <f t="shared" si="0"/>
        <v>0</v>
      </c>
      <c r="R7" s="63">
        <f t="shared" si="0"/>
        <v>0</v>
      </c>
      <c r="S7" s="63">
        <f t="shared" si="0"/>
        <v>0</v>
      </c>
      <c r="T7" s="63">
        <f t="shared" si="0"/>
        <v>0</v>
      </c>
      <c r="U7" s="63">
        <f t="shared" si="0"/>
        <v>0</v>
      </c>
      <c r="V7" s="63">
        <f t="shared" si="0"/>
        <v>0</v>
      </c>
      <c r="W7" s="66">
        <f>SUM(E7:V7)</f>
        <v>0</v>
      </c>
    </row>
    <row r="8" spans="1:23">
      <c r="A8" s="40"/>
      <c r="B8" s="40"/>
      <c r="C8" s="95"/>
      <c r="D8" s="3" t="s">
        <v>37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66">
        <f>SUM(E8:V8)</f>
        <v>0</v>
      </c>
    </row>
    <row r="9" spans="1:23" ht="15.75" thickBot="1">
      <c r="A9" s="40"/>
      <c r="B9" s="40"/>
      <c r="C9" s="95"/>
      <c r="D9" s="3" t="s">
        <v>39</v>
      </c>
      <c r="E9" s="64">
        <f>IF(AND((E$4&lt;&gt;""),(E6&lt;&gt;""),(E8&lt;&gt;"")),IF(((E6-(E$4+E8))=-4),6,IF(((E6-(E$4+E8))=-3),5,IF(((E6-(E$4+E8))=-2),4,IF(((E6-(E$4+E8))=-1),3,IF(((E6-(E$4+E8))=0),2,IF(((E6-(E$4+E8))=1),1,IF(((E6-(E$4+E8))&gt;1),0,""))))))),"")</f>
        <v>0</v>
      </c>
      <c r="F9" s="64">
        <f>IF(AND((F$4&lt;&gt;""),(F6&lt;&gt;""),(F8&lt;&gt;"")),IF(((F6-(F$4+F8))=-4),6,IF(((F6-(F$4+F8))=-3),5,IF(((F6-(F$4+F8))=-2),4,IF(((F6-(F$4+F8))=-1),3,IF(((F6-(F$4+F8))=0),2,IF(((F6-(F$4+F8))=1),1,IF(((F6-(F$4+F8))&gt;1),0,""))))))),"")</f>
        <v>0</v>
      </c>
      <c r="G9" s="64">
        <f t="shared" ref="G9:V9" si="1">IF(AND((G$4&lt;&gt;""),(G6&lt;&gt;""),(G8&lt;&gt;"")),IF(((G6-(G$4+G8))=-4),6,IF(((G6-(G$4+G8))=-3),5,IF(((G6-(G$4+G8))=-2),4,IF(((G6-(G$4+G8))=-1),3,IF(((G6-(G$4+G8))=0),2,IF(((G6-(G$4+G8))=1),1,IF(((G6-(G$4+G8))&gt;1),0,""))))))),"")</f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0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si="1"/>
        <v>0</v>
      </c>
      <c r="S9" s="64">
        <f t="shared" si="1"/>
        <v>0</v>
      </c>
      <c r="T9" s="64">
        <f t="shared" si="1"/>
        <v>0</v>
      </c>
      <c r="U9" s="64">
        <f t="shared" si="1"/>
        <v>0</v>
      </c>
      <c r="V9" s="64">
        <f t="shared" si="1"/>
        <v>0</v>
      </c>
      <c r="W9" s="66">
        <f>SUM(E9:V9)</f>
        <v>0</v>
      </c>
    </row>
    <row r="10" spans="1:23" ht="15.75" customHeight="1" thickBot="1">
      <c r="A10" s="55"/>
      <c r="B10" s="55"/>
      <c r="C10" s="55"/>
      <c r="D10" s="55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>
      <c r="A11" s="253" t="s">
        <v>40</v>
      </c>
      <c r="B11" s="253"/>
      <c r="C11" s="89" t="s">
        <v>105</v>
      </c>
      <c r="D11" s="131">
        <f>Equipes!E6</f>
        <v>14.925000000000001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30"/>
    </row>
    <row r="12" spans="1:23">
      <c r="A12" s="47" t="str">
        <f>Equipes!B6</f>
        <v>Duverge</v>
      </c>
      <c r="B12" s="47" t="str">
        <f>Equipes!C6</f>
        <v>Stéphane</v>
      </c>
      <c r="C12" s="98">
        <f>Equipes!D6</f>
        <v>26.6</v>
      </c>
      <c r="D12" s="3" t="s">
        <v>96</v>
      </c>
      <c r="E12" s="146">
        <v>6</v>
      </c>
      <c r="F12" s="146">
        <v>4</v>
      </c>
      <c r="G12" s="146">
        <v>4</v>
      </c>
      <c r="H12" s="146">
        <v>4</v>
      </c>
      <c r="I12" s="146">
        <v>6</v>
      </c>
      <c r="J12" s="146">
        <v>5</v>
      </c>
      <c r="K12" s="146">
        <v>5</v>
      </c>
      <c r="L12" s="146">
        <v>3</v>
      </c>
      <c r="M12" s="146">
        <v>5</v>
      </c>
      <c r="N12" s="146">
        <v>7</v>
      </c>
      <c r="O12" s="146">
        <v>4</v>
      </c>
      <c r="P12" s="146">
        <v>3</v>
      </c>
      <c r="Q12" s="146">
        <v>5</v>
      </c>
      <c r="R12" s="146">
        <v>7</v>
      </c>
      <c r="S12" s="146">
        <v>5</v>
      </c>
      <c r="T12" s="146">
        <v>6</v>
      </c>
      <c r="U12" s="146">
        <v>3</v>
      </c>
      <c r="V12" s="146">
        <v>4</v>
      </c>
      <c r="W12" s="66">
        <f>SUM(E12:V12)</f>
        <v>86</v>
      </c>
    </row>
    <row r="13" spans="1:23">
      <c r="A13" s="47" t="str">
        <f>Equipes!B7</f>
        <v>Coufourier</v>
      </c>
      <c r="B13" s="40" t="str">
        <f>Equipes!C7</f>
        <v>Lise</v>
      </c>
      <c r="C13" s="126">
        <f>Equipes!D7</f>
        <v>33.1</v>
      </c>
      <c r="D13" s="3" t="s">
        <v>36</v>
      </c>
      <c r="E13" s="63">
        <f>IF((E$4&lt;&gt;""),IF(((E12-E$4)=-4),6,IF(((E12-E$4)=-3),5,IF(((E12-E$4)=-2),4,IF(((E12-E$4)=-1),3,IF(((E12-E$4)=0),2,IF(((E12-E$4)=1),1,IF(((E12-E$4)&gt;1),0,""))))))),"")</f>
        <v>1</v>
      </c>
      <c r="F13" s="63">
        <f>IF((F$4&lt;&gt;""),IF(((F12-F$4)=-4),6,IF(((F12-F$4)=-3),5,IF(((F12-F$4)=-2),4,IF(((F12-F$4)=-1),3,IF(((F12-F$4)=0),2,IF(((F12-F$4)=1),1,IF(((F12-F$4)&gt;1),0,""))))))),"")</f>
        <v>1</v>
      </c>
      <c r="G13" s="63">
        <f t="shared" ref="G13:V13" si="2">IF((G$4&lt;&gt;""),IF(((G12-G$4)=-4),6,IF(((G12-G$4)=-3),5,IF(((G12-G$4)=-2),4,IF(((G12-G$4)=-1),3,IF(((G12-G$4)=0),2,IF(((G12-G$4)=1),1,IF(((G12-G$4)&gt;1),0,""))))))),"")</f>
        <v>2</v>
      </c>
      <c r="H13" s="63">
        <f t="shared" si="2"/>
        <v>1</v>
      </c>
      <c r="I13" s="63">
        <f t="shared" si="2"/>
        <v>1</v>
      </c>
      <c r="J13" s="63">
        <f t="shared" si="2"/>
        <v>1</v>
      </c>
      <c r="K13" s="63">
        <f t="shared" si="2"/>
        <v>1</v>
      </c>
      <c r="L13" s="63">
        <f t="shared" si="2"/>
        <v>2</v>
      </c>
      <c r="M13" s="63">
        <f t="shared" si="2"/>
        <v>1</v>
      </c>
      <c r="N13" s="63">
        <f t="shared" si="2"/>
        <v>0</v>
      </c>
      <c r="O13" s="63">
        <f t="shared" si="2"/>
        <v>2</v>
      </c>
      <c r="P13" s="63">
        <f t="shared" si="2"/>
        <v>2</v>
      </c>
      <c r="Q13" s="63">
        <f t="shared" si="2"/>
        <v>1</v>
      </c>
      <c r="R13" s="63">
        <f t="shared" si="2"/>
        <v>0</v>
      </c>
      <c r="S13" s="63">
        <f t="shared" si="2"/>
        <v>1</v>
      </c>
      <c r="T13" s="63">
        <f t="shared" si="2"/>
        <v>0</v>
      </c>
      <c r="U13" s="63">
        <f t="shared" si="2"/>
        <v>2</v>
      </c>
      <c r="V13" s="63">
        <f t="shared" si="2"/>
        <v>2</v>
      </c>
      <c r="W13" s="66">
        <f>SUM(E13:V13)</f>
        <v>21</v>
      </c>
    </row>
    <row r="14" spans="1:23">
      <c r="A14" s="40"/>
      <c r="B14" s="40"/>
      <c r="C14" s="95"/>
      <c r="D14" s="3" t="s">
        <v>37</v>
      </c>
      <c r="E14" s="146">
        <v>1</v>
      </c>
      <c r="F14" s="146">
        <v>1</v>
      </c>
      <c r="G14" s="146">
        <v>1</v>
      </c>
      <c r="H14" s="146">
        <v>1</v>
      </c>
      <c r="I14" s="146">
        <v>0</v>
      </c>
      <c r="J14" s="146">
        <v>0</v>
      </c>
      <c r="K14" s="146">
        <v>1</v>
      </c>
      <c r="L14" s="146">
        <v>1</v>
      </c>
      <c r="M14" s="146">
        <v>1</v>
      </c>
      <c r="N14" s="146">
        <v>1</v>
      </c>
      <c r="O14" s="146">
        <v>1</v>
      </c>
      <c r="P14" s="146">
        <v>0</v>
      </c>
      <c r="Q14" s="146">
        <v>1</v>
      </c>
      <c r="R14" s="146">
        <v>1</v>
      </c>
      <c r="S14" s="146">
        <v>1</v>
      </c>
      <c r="T14" s="146">
        <v>1</v>
      </c>
      <c r="U14" s="146">
        <v>1</v>
      </c>
      <c r="V14" s="146">
        <v>1</v>
      </c>
      <c r="W14" s="66">
        <f>SUM(E14:V14)</f>
        <v>15</v>
      </c>
    </row>
    <row r="15" spans="1:23" ht="15.75" thickBot="1">
      <c r="A15" s="40"/>
      <c r="B15" s="40"/>
      <c r="C15" s="95"/>
      <c r="D15" s="3" t="s">
        <v>39</v>
      </c>
      <c r="E15" s="64">
        <f>IF(AND((E$4&lt;&gt;""),(E12&lt;&gt;""),(E14&lt;&gt;"")),IF(((E12-(E$4+E14))=-4),6,IF(((E12-(E$4+E14))=-3),5,IF(((E12-(E$4+E14))=-2),4,IF(((E12-(E$4+E14))=-1),3,IF(((E12-(E$4+E14))=0),2,IF(((E12-(E$4+E14))=1),1,IF(((E12-(E$4+E14))&gt;1),0,""))))))),"")</f>
        <v>2</v>
      </c>
      <c r="F15" s="64">
        <f>IF(AND((F$4&lt;&gt;""),(F12&lt;&gt;""),(F14&lt;&gt;"")),IF(((F12-(F$4+F14))=-4),6,IF(((F12-(F$4+F14))=-3),5,IF(((F12-(F$4+F14))=-2),4,IF(((F12-(F$4+F14))=-1),3,IF(((F12-(F$4+F14))=0),2,IF(((F12-(F$4+F14))=1),1,IF(((F12-(F$4+F14))&gt;1),0,""))))))),"")</f>
        <v>2</v>
      </c>
      <c r="G15" s="64">
        <f t="shared" ref="G15:V15" si="3">IF(AND((G$4&lt;&gt;""),(G12&lt;&gt;""),(G14&lt;&gt;"")),IF(((G12-(G$4+G14))=-4),6,IF(((G12-(G$4+G14))=-3),5,IF(((G12-(G$4+G14))=-2),4,IF(((G12-(G$4+G14))=-1),3,IF(((G12-(G$4+G14))=0),2,IF(((G12-(G$4+G14))=1),1,IF(((G12-(G$4+G14))&gt;1),0,""))))))),"")</f>
        <v>3</v>
      </c>
      <c r="H15" s="64">
        <f t="shared" si="3"/>
        <v>2</v>
      </c>
      <c r="I15" s="64">
        <f t="shared" si="3"/>
        <v>1</v>
      </c>
      <c r="J15" s="64">
        <f t="shared" si="3"/>
        <v>1</v>
      </c>
      <c r="K15" s="64">
        <f t="shared" si="3"/>
        <v>2</v>
      </c>
      <c r="L15" s="64">
        <f t="shared" si="3"/>
        <v>3</v>
      </c>
      <c r="M15" s="64">
        <f t="shared" si="3"/>
        <v>2</v>
      </c>
      <c r="N15" s="64">
        <f t="shared" si="3"/>
        <v>1</v>
      </c>
      <c r="O15" s="64">
        <f t="shared" si="3"/>
        <v>3</v>
      </c>
      <c r="P15" s="64">
        <f t="shared" si="3"/>
        <v>2</v>
      </c>
      <c r="Q15" s="64">
        <f t="shared" si="3"/>
        <v>2</v>
      </c>
      <c r="R15" s="64">
        <f t="shared" si="3"/>
        <v>1</v>
      </c>
      <c r="S15" s="64">
        <f t="shared" si="3"/>
        <v>2</v>
      </c>
      <c r="T15" s="64">
        <f t="shared" si="3"/>
        <v>1</v>
      </c>
      <c r="U15" s="64">
        <f t="shared" si="3"/>
        <v>3</v>
      </c>
      <c r="V15" s="64">
        <f t="shared" si="3"/>
        <v>3</v>
      </c>
      <c r="W15" s="66">
        <f>SUM(E15:V15)</f>
        <v>36</v>
      </c>
    </row>
    <row r="16" spans="1:23" ht="15.75" customHeight="1" thickBot="1">
      <c r="A16" s="55"/>
      <c r="B16" s="55"/>
      <c r="C16" s="55"/>
      <c r="D16" s="5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>
      <c r="A17" s="254" t="s">
        <v>41</v>
      </c>
      <c r="B17" s="254"/>
      <c r="C17" s="89" t="s">
        <v>105</v>
      </c>
      <c r="D17" s="132">
        <f>Equipes!E10</f>
        <v>13.275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68"/>
    </row>
    <row r="18" spans="1:23">
      <c r="A18" s="47" t="str">
        <f>Equipes!B10</f>
        <v>Faron</v>
      </c>
      <c r="B18" s="47" t="str">
        <f>Equipes!C10</f>
        <v>Nadine</v>
      </c>
      <c r="C18" s="99">
        <f>Equipes!D10</f>
        <v>35</v>
      </c>
      <c r="D18" s="54" t="s">
        <v>96</v>
      </c>
      <c r="E18" s="146">
        <v>6</v>
      </c>
      <c r="F18" s="146">
        <v>4</v>
      </c>
      <c r="G18" s="146">
        <v>5</v>
      </c>
      <c r="H18" s="146">
        <v>4</v>
      </c>
      <c r="I18" s="146">
        <v>4</v>
      </c>
      <c r="J18" s="146">
        <v>6</v>
      </c>
      <c r="K18" s="146">
        <v>4</v>
      </c>
      <c r="L18" s="146">
        <v>3</v>
      </c>
      <c r="M18" s="146">
        <v>5</v>
      </c>
      <c r="N18" s="146">
        <v>6</v>
      </c>
      <c r="O18" s="146">
        <v>6</v>
      </c>
      <c r="P18" s="146">
        <v>3</v>
      </c>
      <c r="Q18" s="146">
        <v>4</v>
      </c>
      <c r="R18" s="146">
        <v>7</v>
      </c>
      <c r="S18" s="146">
        <v>4</v>
      </c>
      <c r="T18" s="146">
        <v>5</v>
      </c>
      <c r="U18" s="146">
        <v>4</v>
      </c>
      <c r="V18" s="146">
        <v>3</v>
      </c>
      <c r="W18" s="69">
        <f>SUM(E18:V18)</f>
        <v>83</v>
      </c>
    </row>
    <row r="19" spans="1:23" ht="15" customHeight="1">
      <c r="A19" s="47" t="str">
        <f>Equipes!B11</f>
        <v>Bazalgette</v>
      </c>
      <c r="B19" s="47" t="str">
        <f>Equipes!C11</f>
        <v>Jean Michel</v>
      </c>
      <c r="C19" s="130">
        <f>Equipes!D11</f>
        <v>18.100000000000001</v>
      </c>
      <c r="D19" s="3" t="s">
        <v>36</v>
      </c>
      <c r="E19" s="63">
        <f>IF((E$4&lt;&gt;""),IF(((E18-E$4)=-4),6,IF(((E18-E$4)=-3),5,IF(((E18-E$4)=-2),4,IF(((E18-E$4)=-1),3,IF(((E18-E$4)=0),2,IF(((E18-E$4)=1),1,IF(((E18-E$4)&gt;1),0,""))))))),"")</f>
        <v>1</v>
      </c>
      <c r="F19" s="63">
        <f>IF((F$4&lt;&gt;""),IF(((F18-F$4)=-4),6,IF(((F18-F$4)=-3),5,IF(((F18-F$4)=-2),4,IF(((F18-F$4)=-1),3,IF(((F18-F$4)=0),2,IF(((F18-F$4)=1),1,IF(((F18-F$4)&gt;1),0,""))))))),"")</f>
        <v>1</v>
      </c>
      <c r="G19" s="63">
        <f t="shared" ref="G19:V19" si="4">IF((G$4&lt;&gt;""),IF(((G18-G$4)=-4),6,IF(((G18-G$4)=-3),5,IF(((G18-G$4)=-2),4,IF(((G18-G$4)=-1),3,IF(((G18-G$4)=0),2,IF(((G18-G$4)=1),1,IF(((G18-G$4)&gt;1),0,""))))))),"")</f>
        <v>1</v>
      </c>
      <c r="H19" s="63">
        <f t="shared" si="4"/>
        <v>1</v>
      </c>
      <c r="I19" s="63">
        <f t="shared" si="4"/>
        <v>3</v>
      </c>
      <c r="J19" s="63">
        <f t="shared" si="4"/>
        <v>0</v>
      </c>
      <c r="K19" s="63">
        <f t="shared" si="4"/>
        <v>2</v>
      </c>
      <c r="L19" s="63">
        <f t="shared" si="4"/>
        <v>2</v>
      </c>
      <c r="M19" s="63">
        <f t="shared" si="4"/>
        <v>1</v>
      </c>
      <c r="N19" s="63">
        <f t="shared" si="4"/>
        <v>1</v>
      </c>
      <c r="O19" s="63">
        <f t="shared" si="4"/>
        <v>0</v>
      </c>
      <c r="P19" s="63">
        <f t="shared" si="4"/>
        <v>2</v>
      </c>
      <c r="Q19" s="63">
        <f t="shared" si="4"/>
        <v>2</v>
      </c>
      <c r="R19" s="63">
        <f t="shared" si="4"/>
        <v>0</v>
      </c>
      <c r="S19" s="63">
        <f t="shared" si="4"/>
        <v>2</v>
      </c>
      <c r="T19" s="63">
        <f t="shared" si="4"/>
        <v>1</v>
      </c>
      <c r="U19" s="63">
        <f t="shared" si="4"/>
        <v>1</v>
      </c>
      <c r="V19" s="63">
        <f t="shared" si="4"/>
        <v>3</v>
      </c>
      <c r="W19" s="69">
        <f>SUM(E19:V19)</f>
        <v>24</v>
      </c>
    </row>
    <row r="20" spans="1:23">
      <c r="A20" s="47"/>
      <c r="B20" s="47"/>
      <c r="C20" s="96"/>
      <c r="D20" s="3" t="s">
        <v>37</v>
      </c>
      <c r="E20" s="146">
        <v>1</v>
      </c>
      <c r="F20" s="146">
        <v>1</v>
      </c>
      <c r="G20" s="146">
        <v>1</v>
      </c>
      <c r="H20" s="146">
        <v>0</v>
      </c>
      <c r="I20" s="146">
        <v>0</v>
      </c>
      <c r="J20" s="146">
        <v>0</v>
      </c>
      <c r="K20" s="146">
        <v>1</v>
      </c>
      <c r="L20" s="146">
        <v>1</v>
      </c>
      <c r="M20" s="146">
        <v>1</v>
      </c>
      <c r="N20" s="146">
        <v>1</v>
      </c>
      <c r="O20" s="146">
        <v>1</v>
      </c>
      <c r="P20" s="146">
        <v>0</v>
      </c>
      <c r="Q20" s="146">
        <v>1</v>
      </c>
      <c r="R20" s="146">
        <v>1</v>
      </c>
      <c r="S20" s="146">
        <v>0</v>
      </c>
      <c r="T20" s="146">
        <v>1</v>
      </c>
      <c r="U20" s="146">
        <v>1</v>
      </c>
      <c r="V20" s="146">
        <v>1</v>
      </c>
      <c r="W20" s="69">
        <f>SUM(E20:V20)</f>
        <v>13</v>
      </c>
    </row>
    <row r="21" spans="1:23" ht="15.75" thickBot="1">
      <c r="A21" s="47"/>
      <c r="B21" s="47"/>
      <c r="C21" s="96"/>
      <c r="D21" s="3" t="s">
        <v>39</v>
      </c>
      <c r="E21" s="65">
        <f t="shared" ref="E21:V21" si="5">IF(AND((E$4&lt;&gt;""),(E18&lt;&gt;""),(E20&lt;&gt;"")),IF(((E18-(E$4+E20))=-4),6,IF(((E18-(E$4+E20))=-3),5,IF(((E18-(E$4+E20))=-2),4,IF(((E18-(E$4+E20))=-1),3,IF(((E18-(E$4+E20))=0),2,IF(((E18-(E$4+E20))=1),1,IF(((E18-(E$4+E20))&gt;1),0,""))))))),"")</f>
        <v>2</v>
      </c>
      <c r="F21" s="65">
        <f t="shared" si="5"/>
        <v>2</v>
      </c>
      <c r="G21" s="65">
        <f t="shared" si="5"/>
        <v>2</v>
      </c>
      <c r="H21" s="65">
        <f t="shared" si="5"/>
        <v>1</v>
      </c>
      <c r="I21" s="65">
        <f t="shared" si="5"/>
        <v>3</v>
      </c>
      <c r="J21" s="65">
        <f t="shared" si="5"/>
        <v>0</v>
      </c>
      <c r="K21" s="65">
        <f t="shared" si="5"/>
        <v>3</v>
      </c>
      <c r="L21" s="65">
        <f t="shared" si="5"/>
        <v>3</v>
      </c>
      <c r="M21" s="65">
        <f t="shared" si="5"/>
        <v>2</v>
      </c>
      <c r="N21" s="65">
        <f t="shared" si="5"/>
        <v>2</v>
      </c>
      <c r="O21" s="65">
        <f t="shared" si="5"/>
        <v>1</v>
      </c>
      <c r="P21" s="65">
        <f t="shared" si="5"/>
        <v>2</v>
      </c>
      <c r="Q21" s="65">
        <f t="shared" si="5"/>
        <v>3</v>
      </c>
      <c r="R21" s="65">
        <f t="shared" si="5"/>
        <v>1</v>
      </c>
      <c r="S21" s="65">
        <f t="shared" si="5"/>
        <v>2</v>
      </c>
      <c r="T21" s="65">
        <f t="shared" si="5"/>
        <v>2</v>
      </c>
      <c r="U21" s="65">
        <f t="shared" si="5"/>
        <v>2</v>
      </c>
      <c r="V21" s="65">
        <f t="shared" si="5"/>
        <v>4</v>
      </c>
      <c r="W21" s="69">
        <f>SUM(E21:V21)</f>
        <v>37</v>
      </c>
    </row>
    <row r="22" spans="1:23" ht="15.75" customHeight="1" thickBot="1">
      <c r="A22" s="55"/>
      <c r="B22" s="55"/>
      <c r="C22" s="55"/>
      <c r="D22" s="5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>
      <c r="A23" s="253" t="s">
        <v>42</v>
      </c>
      <c r="B23" s="253"/>
      <c r="C23" s="89" t="s">
        <v>105</v>
      </c>
      <c r="D23" s="131">
        <f>Equipes!E14</f>
        <v>17.074999999999999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0"/>
    </row>
    <row r="24" spans="1:23">
      <c r="A24" s="218" t="str">
        <f>Equipes!B14</f>
        <v>Harnet</v>
      </c>
      <c r="B24" s="218" t="str">
        <f>Equipes!C14</f>
        <v>Jacques</v>
      </c>
      <c r="C24" s="219">
        <f>Equipes!D14</f>
        <v>35.799999999999997</v>
      </c>
      <c r="D24" s="3" t="s">
        <v>96</v>
      </c>
      <c r="E24" s="146">
        <v>8</v>
      </c>
      <c r="F24" s="146">
        <v>3</v>
      </c>
      <c r="G24" s="146">
        <v>5</v>
      </c>
      <c r="H24" s="146">
        <v>3</v>
      </c>
      <c r="I24" s="146">
        <v>6</v>
      </c>
      <c r="J24" s="146">
        <v>6</v>
      </c>
      <c r="K24" s="146">
        <v>6</v>
      </c>
      <c r="L24" s="146">
        <v>4</v>
      </c>
      <c r="M24" s="146">
        <v>5</v>
      </c>
      <c r="N24" s="146">
        <v>8</v>
      </c>
      <c r="O24" s="146">
        <v>5</v>
      </c>
      <c r="P24" s="146">
        <v>3</v>
      </c>
      <c r="Q24" s="146">
        <v>4</v>
      </c>
      <c r="R24" s="146">
        <v>6</v>
      </c>
      <c r="S24" s="146">
        <v>6</v>
      </c>
      <c r="T24" s="146">
        <v>8</v>
      </c>
      <c r="U24" s="146">
        <v>4</v>
      </c>
      <c r="V24" s="146">
        <v>5</v>
      </c>
      <c r="W24" s="66">
        <f>SUM(E24:V24)</f>
        <v>95</v>
      </c>
    </row>
    <row r="25" spans="1:23">
      <c r="A25" s="47" t="str">
        <f>Equipes!B15</f>
        <v>Triadou</v>
      </c>
      <c r="B25" s="40" t="str">
        <f>Equipes!C15</f>
        <v>daniel</v>
      </c>
      <c r="C25" s="126">
        <f>Equipes!D15</f>
        <v>32.5</v>
      </c>
      <c r="D25" s="3" t="s">
        <v>36</v>
      </c>
      <c r="E25" s="63">
        <f>IF((E$4&lt;&gt;""),IF(((E24-E$4)=-4),6,IF(((E24-E$4)=-3),5,IF(((E24-E$4)=-2),4,IF(((E24-E$4)=-1),3,IF(((E24-E$4)=0),2,IF(((E24-E$4)=1),1,IF(((E24-E$4)&gt;1),0,""))))))),"")</f>
        <v>0</v>
      </c>
      <c r="F25" s="63">
        <f>IF((F$4&lt;&gt;""),IF(((F24-F$4)=-4),6,IF(((F24-F$4)=-3),5,IF(((F24-F$4)=-2),4,IF(((F24-F$4)=-1),3,IF(((F24-F$4)=0),2,IF(((F24-F$4)=1),1,IF(((F24-F$4)&gt;1),0,""))))))),"")</f>
        <v>2</v>
      </c>
      <c r="G25" s="63">
        <f t="shared" ref="G25:V25" si="6">IF((G$4&lt;&gt;""),IF(((G24-G$4)=-4),6,IF(((G24-G$4)=-3),5,IF(((G24-G$4)=-2),4,IF(((G24-G$4)=-1),3,IF(((G24-G$4)=0),2,IF(((G24-G$4)=1),1,IF(((G24-G$4)&gt;1),0,""))))))),"")</f>
        <v>1</v>
      </c>
      <c r="H25" s="63">
        <f t="shared" si="6"/>
        <v>2</v>
      </c>
      <c r="I25" s="63">
        <f t="shared" si="6"/>
        <v>1</v>
      </c>
      <c r="J25" s="63">
        <f t="shared" si="6"/>
        <v>0</v>
      </c>
      <c r="K25" s="63">
        <f t="shared" si="6"/>
        <v>0</v>
      </c>
      <c r="L25" s="63">
        <f t="shared" si="6"/>
        <v>1</v>
      </c>
      <c r="M25" s="63">
        <f t="shared" si="6"/>
        <v>1</v>
      </c>
      <c r="N25" s="63">
        <f t="shared" si="6"/>
        <v>0</v>
      </c>
      <c r="O25" s="63">
        <f t="shared" si="6"/>
        <v>1</v>
      </c>
      <c r="P25" s="63">
        <f t="shared" si="6"/>
        <v>2</v>
      </c>
      <c r="Q25" s="63">
        <f t="shared" si="6"/>
        <v>2</v>
      </c>
      <c r="R25" s="63">
        <f t="shared" si="6"/>
        <v>1</v>
      </c>
      <c r="S25" s="63">
        <f t="shared" si="6"/>
        <v>0</v>
      </c>
      <c r="T25" s="63">
        <f t="shared" si="6"/>
        <v>0</v>
      </c>
      <c r="U25" s="63">
        <f t="shared" si="6"/>
        <v>1</v>
      </c>
      <c r="V25" s="63">
        <f t="shared" si="6"/>
        <v>1</v>
      </c>
      <c r="W25" s="66">
        <f>SUM(E25:V25)</f>
        <v>16</v>
      </c>
    </row>
    <row r="26" spans="1:23">
      <c r="A26" s="40"/>
      <c r="B26" s="40"/>
      <c r="C26" s="95"/>
      <c r="D26" s="3" t="s">
        <v>37</v>
      </c>
      <c r="E26" s="61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  <c r="P26" s="62">
        <v>1</v>
      </c>
      <c r="Q26" s="62">
        <v>1</v>
      </c>
      <c r="R26" s="62">
        <v>1</v>
      </c>
      <c r="S26" s="62">
        <v>1</v>
      </c>
      <c r="T26" s="62">
        <v>1</v>
      </c>
      <c r="U26" s="62">
        <v>1</v>
      </c>
      <c r="V26" s="62">
        <v>1</v>
      </c>
      <c r="W26" s="66">
        <f>SUM(E26:V26)</f>
        <v>18</v>
      </c>
    </row>
    <row r="27" spans="1:23" ht="15.75" thickBot="1">
      <c r="A27" s="40"/>
      <c r="B27" s="40"/>
      <c r="C27" s="95"/>
      <c r="D27" s="3" t="s">
        <v>39</v>
      </c>
      <c r="E27" s="65">
        <f t="shared" ref="E27:V27" si="7">IF(AND((E$4&lt;&gt;""),(E24&lt;&gt;""),(E26&lt;&gt;"")),IF(((E24-(E$4+E26))=-4),6,IF(((E24-(E$4+E26))=-3),5,IF(((E24-(E$4+E26))=-2),4,IF(((E24-(E$4+E26))=-1),3,IF(((E24-(E$4+E26))=0),2,IF(((E24-(E$4+E26))=1),1,IF(((E24-(E$4+E26))&gt;1),0,""))))))),"")</f>
        <v>0</v>
      </c>
      <c r="F27" s="65">
        <f t="shared" si="7"/>
        <v>3</v>
      </c>
      <c r="G27" s="65">
        <f t="shared" si="7"/>
        <v>2</v>
      </c>
      <c r="H27" s="65">
        <f t="shared" si="7"/>
        <v>3</v>
      </c>
      <c r="I27" s="65">
        <f t="shared" si="7"/>
        <v>2</v>
      </c>
      <c r="J27" s="65">
        <f t="shared" si="7"/>
        <v>1</v>
      </c>
      <c r="K27" s="65">
        <f t="shared" si="7"/>
        <v>1</v>
      </c>
      <c r="L27" s="65">
        <f t="shared" si="7"/>
        <v>2</v>
      </c>
      <c r="M27" s="65">
        <f t="shared" si="7"/>
        <v>2</v>
      </c>
      <c r="N27" s="65">
        <f t="shared" si="7"/>
        <v>0</v>
      </c>
      <c r="O27" s="65">
        <f t="shared" si="7"/>
        <v>2</v>
      </c>
      <c r="P27" s="65">
        <f t="shared" si="7"/>
        <v>3</v>
      </c>
      <c r="Q27" s="65">
        <f t="shared" si="7"/>
        <v>3</v>
      </c>
      <c r="R27" s="65">
        <f t="shared" si="7"/>
        <v>2</v>
      </c>
      <c r="S27" s="65">
        <f t="shared" si="7"/>
        <v>1</v>
      </c>
      <c r="T27" s="65">
        <f t="shared" si="7"/>
        <v>0</v>
      </c>
      <c r="U27" s="65">
        <f t="shared" si="7"/>
        <v>2</v>
      </c>
      <c r="V27" s="65">
        <f t="shared" si="7"/>
        <v>2</v>
      </c>
      <c r="W27" s="66">
        <f>SUM(E27:V27)</f>
        <v>31</v>
      </c>
    </row>
    <row r="28" spans="1:23" ht="15.75" customHeight="1" thickBot="1">
      <c r="A28" s="55"/>
      <c r="B28" s="55"/>
      <c r="C28" s="55"/>
      <c r="D28" s="5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>
      <c r="A29" s="253" t="s">
        <v>43</v>
      </c>
      <c r="B29" s="253"/>
      <c r="C29" s="89" t="s">
        <v>105</v>
      </c>
      <c r="D29" s="131">
        <f>Equipes!E18</f>
        <v>10.324999999999999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30"/>
    </row>
    <row r="30" spans="1:23">
      <c r="A30" s="40" t="str">
        <f>Equipes!B18</f>
        <v>Descotes</v>
      </c>
      <c r="B30" s="40" t="str">
        <f>Equipes!C18</f>
        <v>André</v>
      </c>
      <c r="C30" s="98">
        <f>Equipes!D18</f>
        <v>23.8</v>
      </c>
      <c r="D30" s="54" t="s">
        <v>96</v>
      </c>
      <c r="E30" s="146">
        <v>5</v>
      </c>
      <c r="F30" s="146">
        <v>3</v>
      </c>
      <c r="G30" s="146">
        <v>5</v>
      </c>
      <c r="H30" s="146">
        <v>4</v>
      </c>
      <c r="I30" s="146">
        <v>5</v>
      </c>
      <c r="J30" s="146">
        <v>5</v>
      </c>
      <c r="K30" s="146">
        <v>5</v>
      </c>
      <c r="L30" s="146">
        <v>4</v>
      </c>
      <c r="M30" s="146">
        <v>4</v>
      </c>
      <c r="N30" s="146">
        <v>7</v>
      </c>
      <c r="O30" s="146">
        <v>6</v>
      </c>
      <c r="P30" s="146">
        <v>3</v>
      </c>
      <c r="Q30" s="146">
        <v>5</v>
      </c>
      <c r="R30" s="146">
        <v>5</v>
      </c>
      <c r="S30" s="146">
        <v>5</v>
      </c>
      <c r="T30" s="146">
        <v>7</v>
      </c>
      <c r="U30" s="146">
        <v>3</v>
      </c>
      <c r="V30" s="146">
        <v>6</v>
      </c>
      <c r="W30" s="66">
        <f>SUM(E30:V30)</f>
        <v>87</v>
      </c>
    </row>
    <row r="31" spans="1:23">
      <c r="A31" s="47" t="str">
        <f>Equipes!B19</f>
        <v>Jury</v>
      </c>
      <c r="B31" s="40" t="str">
        <f>Equipes!C19</f>
        <v>Dominique</v>
      </c>
      <c r="C31" s="126">
        <f>Equipes!D19</f>
        <v>17.5</v>
      </c>
      <c r="D31" s="3" t="s">
        <v>36</v>
      </c>
      <c r="E31" s="152">
        <f>IF((E$4&lt;&gt;""),IF(((E30-E$4)=-4),6,IF(((E30-E$4)=-3),5,IF(((E30-E$4)=-2),4,IF(((E30-E$4)=-1),3,IF(((E30-E$4)=0),2,IF(((E30-E$4)=1),1,IF(((E30-E$4)&gt;1),0,""))))))),"")</f>
        <v>2</v>
      </c>
      <c r="F31" s="152">
        <f>IF((F$4&lt;&gt;""),IF(((F30-F$4)=-4),6,IF(((F30-F$4)=-3),5,IF(((F30-F$4)=-2),4,IF(((F30-F$4)=-1),3,IF(((F30-F$4)=0),2,IF(((F30-F$4)=1),1,IF(((F30-F$4)&gt;1),0,""))))))),"")</f>
        <v>2</v>
      </c>
      <c r="G31" s="152">
        <f t="shared" ref="G31:V31" si="8">IF((G$4&lt;&gt;""),IF(((G30-G$4)=-4),6,IF(((G30-G$4)=-3),5,IF(((G30-G$4)=-2),4,IF(((G30-G$4)=-1),3,IF(((G30-G$4)=0),2,IF(((G30-G$4)=1),1,IF(((G30-G$4)&gt;1),0,""))))))),"")</f>
        <v>1</v>
      </c>
      <c r="H31" s="152">
        <f t="shared" si="8"/>
        <v>1</v>
      </c>
      <c r="I31" s="152">
        <f t="shared" si="8"/>
        <v>2</v>
      </c>
      <c r="J31" s="152">
        <f t="shared" si="8"/>
        <v>1</v>
      </c>
      <c r="K31" s="152">
        <f t="shared" si="8"/>
        <v>1</v>
      </c>
      <c r="L31" s="152">
        <f t="shared" si="8"/>
        <v>1</v>
      </c>
      <c r="M31" s="152">
        <f t="shared" si="8"/>
        <v>2</v>
      </c>
      <c r="N31" s="152">
        <f t="shared" si="8"/>
        <v>0</v>
      </c>
      <c r="O31" s="152">
        <f t="shared" si="8"/>
        <v>0</v>
      </c>
      <c r="P31" s="152">
        <f t="shared" si="8"/>
        <v>2</v>
      </c>
      <c r="Q31" s="152">
        <f t="shared" si="8"/>
        <v>1</v>
      </c>
      <c r="R31" s="152">
        <f t="shared" si="8"/>
        <v>2</v>
      </c>
      <c r="S31" s="152">
        <f t="shared" si="8"/>
        <v>1</v>
      </c>
      <c r="T31" s="152">
        <f t="shared" si="8"/>
        <v>0</v>
      </c>
      <c r="U31" s="152">
        <f t="shared" si="8"/>
        <v>2</v>
      </c>
      <c r="V31" s="152">
        <f t="shared" si="8"/>
        <v>0</v>
      </c>
      <c r="W31" s="66">
        <f>SUM(E31:V31)</f>
        <v>21</v>
      </c>
    </row>
    <row r="32" spans="1:23">
      <c r="A32" s="40"/>
      <c r="B32" s="40"/>
      <c r="C32" s="95"/>
      <c r="D32" s="3" t="s">
        <v>37</v>
      </c>
      <c r="E32" s="146">
        <v>1</v>
      </c>
      <c r="F32" s="146">
        <v>1</v>
      </c>
      <c r="G32" s="146">
        <v>1</v>
      </c>
      <c r="H32" s="146">
        <v>0</v>
      </c>
      <c r="I32" s="146">
        <v>0</v>
      </c>
      <c r="J32" s="146">
        <v>0</v>
      </c>
      <c r="K32" s="146">
        <v>1</v>
      </c>
      <c r="L32" s="146">
        <v>1</v>
      </c>
      <c r="M32" s="146">
        <v>0</v>
      </c>
      <c r="N32" s="146">
        <v>1</v>
      </c>
      <c r="O32" s="146">
        <v>1</v>
      </c>
      <c r="P32" s="146">
        <v>0</v>
      </c>
      <c r="Q32" s="146">
        <v>1</v>
      </c>
      <c r="R32" s="146">
        <v>1</v>
      </c>
      <c r="S32" s="146">
        <v>0</v>
      </c>
      <c r="T32" s="146">
        <v>1</v>
      </c>
      <c r="U32" s="146">
        <v>0</v>
      </c>
      <c r="V32" s="146">
        <v>0</v>
      </c>
      <c r="W32" s="151">
        <f>SUM(E32:V32)</f>
        <v>10</v>
      </c>
    </row>
    <row r="33" spans="1:23" ht="15.75" thickBot="1">
      <c r="A33" s="40"/>
      <c r="B33" s="40"/>
      <c r="C33" s="95"/>
      <c r="D33" s="3" t="s">
        <v>39</v>
      </c>
      <c r="E33" s="65">
        <f t="shared" ref="E33:V33" si="9">IF(AND((E$4&lt;&gt;""),(E30&lt;&gt;""),(E32&lt;&gt;"")),IF(((E30-(E$4+E32))=-4),6,IF(((E30-(E$4+E32))=-3),5,IF(((E30-(E$4+E32))=-2),4,IF(((E30-(E$4+E32))=-1),3,IF(((E30-(E$4+E32))=0),2,IF(((E30-(E$4+E32))=1),1,IF(((E30-(E$4+E32))&gt;1),0,""))))))),"")</f>
        <v>3</v>
      </c>
      <c r="F33" s="65">
        <f t="shared" si="9"/>
        <v>3</v>
      </c>
      <c r="G33" s="65">
        <f t="shared" si="9"/>
        <v>2</v>
      </c>
      <c r="H33" s="65">
        <f t="shared" si="9"/>
        <v>1</v>
      </c>
      <c r="I33" s="65">
        <f t="shared" si="9"/>
        <v>2</v>
      </c>
      <c r="J33" s="65">
        <f t="shared" si="9"/>
        <v>1</v>
      </c>
      <c r="K33" s="65">
        <f t="shared" si="9"/>
        <v>2</v>
      </c>
      <c r="L33" s="65">
        <f t="shared" si="9"/>
        <v>2</v>
      </c>
      <c r="M33" s="65">
        <f t="shared" si="9"/>
        <v>2</v>
      </c>
      <c r="N33" s="65">
        <f t="shared" si="9"/>
        <v>1</v>
      </c>
      <c r="O33" s="65">
        <f t="shared" si="9"/>
        <v>1</v>
      </c>
      <c r="P33" s="65">
        <f t="shared" si="9"/>
        <v>2</v>
      </c>
      <c r="Q33" s="65">
        <f t="shared" si="9"/>
        <v>2</v>
      </c>
      <c r="R33" s="65">
        <f t="shared" si="9"/>
        <v>3</v>
      </c>
      <c r="S33" s="65">
        <f t="shared" si="9"/>
        <v>1</v>
      </c>
      <c r="T33" s="65">
        <f t="shared" si="9"/>
        <v>0</v>
      </c>
      <c r="U33" s="65">
        <f t="shared" si="9"/>
        <v>2</v>
      </c>
      <c r="V33" s="65">
        <f t="shared" si="9"/>
        <v>0</v>
      </c>
      <c r="W33" s="66">
        <f>SUM(E33:V33)</f>
        <v>30</v>
      </c>
    </row>
    <row r="34" spans="1:23" ht="15.75" customHeight="1" thickBot="1">
      <c r="A34" s="55"/>
      <c r="B34" s="55"/>
      <c r="C34" s="55"/>
      <c r="D34" s="5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>
      <c r="A35" s="253" t="s">
        <v>44</v>
      </c>
      <c r="B35" s="253"/>
      <c r="C35" s="89" t="s">
        <v>105</v>
      </c>
      <c r="D35" s="124">
        <f>Equipes!E22</f>
        <v>18.55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30"/>
    </row>
    <row r="36" spans="1:23">
      <c r="A36" s="218" t="str">
        <f>Equipes!B22</f>
        <v>Thébault</v>
      </c>
      <c r="B36" s="218" t="str">
        <f>Equipes!C22</f>
        <v>Eric</v>
      </c>
      <c r="C36" s="219">
        <f>Equipes!D22</f>
        <v>20.2</v>
      </c>
      <c r="D36" s="54" t="s">
        <v>96</v>
      </c>
      <c r="E36" s="146">
        <v>6</v>
      </c>
      <c r="F36" s="146">
        <v>5</v>
      </c>
      <c r="G36" s="146">
        <v>5</v>
      </c>
      <c r="H36" s="146">
        <v>4</v>
      </c>
      <c r="I36" s="146">
        <v>5</v>
      </c>
      <c r="J36" s="146">
        <v>5</v>
      </c>
      <c r="K36" s="146">
        <v>6</v>
      </c>
      <c r="L36" s="146">
        <v>4</v>
      </c>
      <c r="M36" s="146">
        <v>5</v>
      </c>
      <c r="N36" s="146">
        <v>7</v>
      </c>
      <c r="O36" s="146">
        <v>4</v>
      </c>
      <c r="P36" s="146">
        <v>3</v>
      </c>
      <c r="Q36" s="146">
        <v>4</v>
      </c>
      <c r="R36" s="146">
        <v>5</v>
      </c>
      <c r="S36" s="146">
        <v>5</v>
      </c>
      <c r="T36" s="146">
        <v>4</v>
      </c>
      <c r="U36" s="146">
        <v>4</v>
      </c>
      <c r="V36" s="146">
        <v>6</v>
      </c>
      <c r="W36" s="66">
        <f>SUM(E36:V36)</f>
        <v>87</v>
      </c>
    </row>
    <row r="37" spans="1:23">
      <c r="A37" s="47" t="str">
        <f>Equipes!B23</f>
        <v>Lebas</v>
      </c>
      <c r="B37" s="40" t="str">
        <f>Equipes!C23</f>
        <v>Rémi</v>
      </c>
      <c r="C37" s="126">
        <f>Equipes!D23</f>
        <v>54</v>
      </c>
      <c r="D37" s="3" t="s">
        <v>36</v>
      </c>
      <c r="E37" s="63">
        <f>IF((E$4&lt;&gt;""),IF(((E36-E$4)=-4),6,IF(((E36-E$4)=-3),5,IF(((E36-E$4)=-2),4,IF(((E36-E$4)=-1),3,IF(((E36-E$4)=0),2,IF(((E36-E$4)=1),1,IF(((E36-E$4)&gt;1),0,""))))))),"")</f>
        <v>1</v>
      </c>
      <c r="F37" s="63">
        <f>IF((F$4&lt;&gt;""),IF(((F36-F$4)=-4),6,IF(((F36-F$4)=-3),5,IF(((F36-F$4)=-2),4,IF(((F36-F$4)=-1),3,IF(((F36-F$4)=0),2,IF(((F36-F$4)=1),1,IF(((F36-F$4)&gt;1),0,""))))))),"")</f>
        <v>0</v>
      </c>
      <c r="G37" s="63">
        <f t="shared" ref="G37:V37" si="10">IF((G$4&lt;&gt;""),IF(((G36-G$4)=-4),6,IF(((G36-G$4)=-3),5,IF(((G36-G$4)=-2),4,IF(((G36-G$4)=-1),3,IF(((G36-G$4)=0),2,IF(((G36-G$4)=1),1,IF(((G36-G$4)&gt;1),0,""))))))),"")</f>
        <v>1</v>
      </c>
      <c r="H37" s="63">
        <f t="shared" si="10"/>
        <v>1</v>
      </c>
      <c r="I37" s="63">
        <f t="shared" si="10"/>
        <v>2</v>
      </c>
      <c r="J37" s="63">
        <f t="shared" si="10"/>
        <v>1</v>
      </c>
      <c r="K37" s="63">
        <f t="shared" si="10"/>
        <v>0</v>
      </c>
      <c r="L37" s="63">
        <f t="shared" si="10"/>
        <v>1</v>
      </c>
      <c r="M37" s="63">
        <f t="shared" si="10"/>
        <v>1</v>
      </c>
      <c r="N37" s="63">
        <f t="shared" si="10"/>
        <v>0</v>
      </c>
      <c r="O37" s="63">
        <f t="shared" si="10"/>
        <v>2</v>
      </c>
      <c r="P37" s="63">
        <f t="shared" si="10"/>
        <v>2</v>
      </c>
      <c r="Q37" s="63">
        <f t="shared" si="10"/>
        <v>2</v>
      </c>
      <c r="R37" s="63">
        <f t="shared" si="10"/>
        <v>2</v>
      </c>
      <c r="S37" s="63">
        <f t="shared" si="10"/>
        <v>1</v>
      </c>
      <c r="T37" s="63">
        <f t="shared" si="10"/>
        <v>2</v>
      </c>
      <c r="U37" s="63">
        <f t="shared" si="10"/>
        <v>1</v>
      </c>
      <c r="V37" s="63">
        <f t="shared" si="10"/>
        <v>0</v>
      </c>
      <c r="W37" s="66">
        <f>SUM(E37:V37)</f>
        <v>20</v>
      </c>
    </row>
    <row r="38" spans="1:23">
      <c r="A38" s="40"/>
      <c r="B38" s="40"/>
      <c r="C38" s="95"/>
      <c r="D38" s="3" t="s">
        <v>37</v>
      </c>
      <c r="E38" s="146">
        <v>1</v>
      </c>
      <c r="F38" s="146">
        <v>1</v>
      </c>
      <c r="G38" s="146">
        <v>1</v>
      </c>
      <c r="H38" s="146">
        <v>1</v>
      </c>
      <c r="I38" s="146">
        <v>1</v>
      </c>
      <c r="J38" s="146">
        <v>1</v>
      </c>
      <c r="K38" s="146">
        <v>1</v>
      </c>
      <c r="L38" s="146">
        <v>1</v>
      </c>
      <c r="M38" s="146">
        <v>1</v>
      </c>
      <c r="N38" s="146">
        <v>1</v>
      </c>
      <c r="O38" s="146">
        <v>1</v>
      </c>
      <c r="P38" s="146">
        <v>1</v>
      </c>
      <c r="Q38" s="146">
        <v>1</v>
      </c>
      <c r="R38" s="146">
        <v>2</v>
      </c>
      <c r="S38" s="146">
        <v>1</v>
      </c>
      <c r="T38" s="146">
        <v>1</v>
      </c>
      <c r="U38" s="146">
        <v>1</v>
      </c>
      <c r="V38" s="146">
        <v>1</v>
      </c>
      <c r="W38" s="66">
        <f>SUM(E38:V38)</f>
        <v>19</v>
      </c>
    </row>
    <row r="39" spans="1:23" ht="15.75" thickBot="1">
      <c r="A39" s="40"/>
      <c r="B39" s="40"/>
      <c r="C39" s="95"/>
      <c r="D39" s="3" t="s">
        <v>39</v>
      </c>
      <c r="E39" s="65">
        <f t="shared" ref="E39:V39" si="11">IF(AND((E$4&lt;&gt;""),(E36&lt;&gt;""),(E38&lt;&gt;"")),IF(((E36-(E$4+E38))=-4),6,IF(((E36-(E$4+E38))=-3),5,IF(((E36-(E$4+E38))=-2),4,IF(((E36-(E$4+E38))=-1),3,IF(((E36-(E$4+E38))=0),2,IF(((E36-(E$4+E38))=1),1,IF(((E36-(E$4+E38))&gt;1),0,""))))))),"")</f>
        <v>2</v>
      </c>
      <c r="F39" s="65">
        <f t="shared" si="11"/>
        <v>1</v>
      </c>
      <c r="G39" s="65">
        <f t="shared" si="11"/>
        <v>2</v>
      </c>
      <c r="H39" s="65">
        <f t="shared" si="11"/>
        <v>2</v>
      </c>
      <c r="I39" s="65">
        <f t="shared" si="11"/>
        <v>3</v>
      </c>
      <c r="J39" s="65">
        <f t="shared" si="11"/>
        <v>2</v>
      </c>
      <c r="K39" s="65">
        <f t="shared" si="11"/>
        <v>1</v>
      </c>
      <c r="L39" s="65">
        <f t="shared" si="11"/>
        <v>2</v>
      </c>
      <c r="M39" s="65">
        <f t="shared" si="11"/>
        <v>2</v>
      </c>
      <c r="N39" s="65">
        <f t="shared" si="11"/>
        <v>1</v>
      </c>
      <c r="O39" s="65">
        <f t="shared" si="11"/>
        <v>3</v>
      </c>
      <c r="P39" s="65">
        <f t="shared" si="11"/>
        <v>3</v>
      </c>
      <c r="Q39" s="65">
        <f t="shared" si="11"/>
        <v>3</v>
      </c>
      <c r="R39" s="65">
        <f t="shared" si="11"/>
        <v>4</v>
      </c>
      <c r="S39" s="65">
        <f t="shared" si="11"/>
        <v>2</v>
      </c>
      <c r="T39" s="65">
        <f t="shared" si="11"/>
        <v>3</v>
      </c>
      <c r="U39" s="65">
        <f t="shared" si="11"/>
        <v>2</v>
      </c>
      <c r="V39" s="65">
        <f t="shared" si="11"/>
        <v>1</v>
      </c>
      <c r="W39" s="66">
        <f>SUM(E39:V39)</f>
        <v>39</v>
      </c>
    </row>
    <row r="40" spans="1:23" ht="15.75" customHeight="1" thickBot="1">
      <c r="A40" s="55"/>
      <c r="B40" s="55"/>
      <c r="C40" s="55"/>
      <c r="D40" s="5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>
      <c r="A41" s="253" t="s">
        <v>45</v>
      </c>
      <c r="B41" s="253"/>
      <c r="C41" s="89" t="s">
        <v>105</v>
      </c>
      <c r="D41" s="131">
        <f>Equipes!E26</f>
        <v>20.375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30"/>
    </row>
    <row r="42" spans="1:23" ht="15" customHeight="1">
      <c r="A42" s="47" t="str">
        <f>Equipes!B26</f>
        <v>Avella</v>
      </c>
      <c r="B42" s="47" t="str">
        <f>Equipes!C26</f>
        <v>Jean Charles</v>
      </c>
      <c r="C42" s="99">
        <f>Equipes!D26</f>
        <v>46</v>
      </c>
      <c r="D42" s="54" t="s">
        <v>96</v>
      </c>
      <c r="E42" s="146">
        <v>4</v>
      </c>
      <c r="F42" s="146">
        <v>10</v>
      </c>
      <c r="G42" s="146">
        <v>5</v>
      </c>
      <c r="H42" s="146">
        <v>3</v>
      </c>
      <c r="I42" s="146">
        <v>5</v>
      </c>
      <c r="J42" s="146">
        <v>8</v>
      </c>
      <c r="K42" s="146">
        <v>5</v>
      </c>
      <c r="L42" s="146">
        <v>5</v>
      </c>
      <c r="M42" s="146">
        <v>4</v>
      </c>
      <c r="N42" s="146">
        <v>5</v>
      </c>
      <c r="O42" s="146">
        <v>5</v>
      </c>
      <c r="P42" s="146">
        <v>4</v>
      </c>
      <c r="Q42" s="146">
        <v>5</v>
      </c>
      <c r="R42" s="146">
        <v>7</v>
      </c>
      <c r="S42" s="146">
        <v>5</v>
      </c>
      <c r="T42" s="146">
        <v>5</v>
      </c>
      <c r="U42" s="146">
        <v>4</v>
      </c>
      <c r="V42" s="146">
        <v>5</v>
      </c>
      <c r="W42" s="66">
        <f>SUM(E42:V42)</f>
        <v>94</v>
      </c>
    </row>
    <row r="43" spans="1:23">
      <c r="A43" s="47" t="str">
        <f>Equipes!B27</f>
        <v>Lachise</v>
      </c>
      <c r="B43" s="47" t="str">
        <f>Equipes!C27</f>
        <v>Eric</v>
      </c>
      <c r="C43" s="99">
        <f>Equipes!D27</f>
        <v>35.5</v>
      </c>
      <c r="D43" s="3" t="s">
        <v>36</v>
      </c>
      <c r="E43" s="63">
        <f>IF((E$4&lt;&gt;""),IF(((E42-E$4)=-4),6,IF(((E42-E$4)=-3),5,IF(((E42-E$4)=-2),4,IF(((E42-E$4)=-1),3,IF(((E42-E$4)=0),2,IF(((E42-E$4)=1),1,IF(((E42-E$4)&gt;1),0,""))))))),"")</f>
        <v>3</v>
      </c>
      <c r="F43" s="63">
        <f>IF((F$4&lt;&gt;""),IF(((F42-F$4)=-4),6,IF(((F42-F$4)=-3),5,IF(((F42-F$4)=-2),4,IF(((F42-F$4)=-1),3,IF(((F42-F$4)=0),2,IF(((F42-F$4)=1),1,IF(((F42-F$4)&gt;1),0,""))))))),"")</f>
        <v>0</v>
      </c>
      <c r="G43" s="63">
        <f t="shared" ref="G43:V43" si="12">IF((G$4&lt;&gt;""),IF(((G42-G$4)=-4),6,IF(((G42-G$4)=-3),5,IF(((G42-G$4)=-2),4,IF(((G42-G$4)=-1),3,IF(((G42-G$4)=0),2,IF(((G42-G$4)=1),1,IF(((G42-G$4)&gt;1),0,""))))))),"")</f>
        <v>1</v>
      </c>
      <c r="H43" s="63">
        <f t="shared" si="12"/>
        <v>2</v>
      </c>
      <c r="I43" s="63">
        <f t="shared" si="12"/>
        <v>2</v>
      </c>
      <c r="J43" s="63">
        <f t="shared" si="12"/>
        <v>0</v>
      </c>
      <c r="K43" s="63">
        <f t="shared" si="12"/>
        <v>1</v>
      </c>
      <c r="L43" s="63">
        <f t="shared" si="12"/>
        <v>0</v>
      </c>
      <c r="M43" s="63">
        <f t="shared" si="12"/>
        <v>2</v>
      </c>
      <c r="N43" s="63">
        <f t="shared" si="12"/>
        <v>2</v>
      </c>
      <c r="O43" s="63">
        <f t="shared" si="12"/>
        <v>1</v>
      </c>
      <c r="P43" s="63">
        <f t="shared" si="12"/>
        <v>1</v>
      </c>
      <c r="Q43" s="63">
        <f t="shared" si="12"/>
        <v>1</v>
      </c>
      <c r="R43" s="63">
        <f t="shared" si="12"/>
        <v>0</v>
      </c>
      <c r="S43" s="63">
        <f t="shared" si="12"/>
        <v>1</v>
      </c>
      <c r="T43" s="63">
        <f t="shared" si="12"/>
        <v>1</v>
      </c>
      <c r="U43" s="63">
        <f t="shared" si="12"/>
        <v>1</v>
      </c>
      <c r="V43" s="63">
        <f t="shared" si="12"/>
        <v>1</v>
      </c>
      <c r="W43" s="66">
        <f>SUM(E43:V43)</f>
        <v>20</v>
      </c>
    </row>
    <row r="44" spans="1:23">
      <c r="A44" s="47"/>
      <c r="B44" s="47"/>
      <c r="C44" s="96"/>
      <c r="D44" s="3" t="s">
        <v>37</v>
      </c>
      <c r="E44" s="146">
        <v>1</v>
      </c>
      <c r="F44" s="146">
        <v>1</v>
      </c>
      <c r="G44" s="146">
        <v>2</v>
      </c>
      <c r="H44" s="146">
        <v>1</v>
      </c>
      <c r="I44" s="146">
        <v>1</v>
      </c>
      <c r="J44" s="146">
        <v>1</v>
      </c>
      <c r="K44" s="146">
        <v>1</v>
      </c>
      <c r="L44" s="146">
        <v>1</v>
      </c>
      <c r="M44" s="146">
        <v>1</v>
      </c>
      <c r="N44" s="146">
        <v>1</v>
      </c>
      <c r="O44" s="146">
        <v>1</v>
      </c>
      <c r="P44" s="146">
        <v>1</v>
      </c>
      <c r="Q44" s="146">
        <v>1</v>
      </c>
      <c r="R44" s="146">
        <v>2</v>
      </c>
      <c r="S44" s="146">
        <v>1</v>
      </c>
      <c r="T44" s="146">
        <v>2</v>
      </c>
      <c r="U44" s="146">
        <v>1</v>
      </c>
      <c r="V44" s="146">
        <v>1</v>
      </c>
      <c r="W44" s="66">
        <f>SUM(E44:V44)</f>
        <v>21</v>
      </c>
    </row>
    <row r="45" spans="1:23" ht="15.75" thickBot="1">
      <c r="A45" s="47"/>
      <c r="B45" s="47"/>
      <c r="C45" s="96"/>
      <c r="D45" s="3" t="s">
        <v>39</v>
      </c>
      <c r="E45" s="65">
        <f t="shared" ref="E45:V45" si="13">IF(AND((E$4&lt;&gt;""),(E42&lt;&gt;""),(E44&lt;&gt;"")),IF(((E42-(E$4+E44))=-4),6,IF(((E42-(E$4+E44))=-3),5,IF(((E42-(E$4+E44))=-2),4,IF(((E42-(E$4+E44))=-1),3,IF(((E42-(E$4+E44))=0),2,IF(((E42-(E$4+E44))=1),1,IF(((E42-(E$4+E44))&gt;1),0,""))))))),"")</f>
        <v>4</v>
      </c>
      <c r="F45" s="65">
        <f t="shared" si="13"/>
        <v>0</v>
      </c>
      <c r="G45" s="65">
        <f t="shared" si="13"/>
        <v>3</v>
      </c>
      <c r="H45" s="65">
        <f t="shared" si="13"/>
        <v>3</v>
      </c>
      <c r="I45" s="65">
        <f t="shared" si="13"/>
        <v>3</v>
      </c>
      <c r="J45" s="65">
        <f t="shared" si="13"/>
        <v>0</v>
      </c>
      <c r="K45" s="65">
        <f t="shared" si="13"/>
        <v>2</v>
      </c>
      <c r="L45" s="65">
        <f t="shared" si="13"/>
        <v>1</v>
      </c>
      <c r="M45" s="65">
        <f t="shared" si="13"/>
        <v>3</v>
      </c>
      <c r="N45" s="65">
        <f t="shared" si="13"/>
        <v>3</v>
      </c>
      <c r="O45" s="65">
        <f t="shared" si="13"/>
        <v>2</v>
      </c>
      <c r="P45" s="65">
        <f t="shared" si="13"/>
        <v>2</v>
      </c>
      <c r="Q45" s="65">
        <f t="shared" si="13"/>
        <v>2</v>
      </c>
      <c r="R45" s="65">
        <f t="shared" si="13"/>
        <v>2</v>
      </c>
      <c r="S45" s="65">
        <f t="shared" si="13"/>
        <v>2</v>
      </c>
      <c r="T45" s="65">
        <f t="shared" si="13"/>
        <v>3</v>
      </c>
      <c r="U45" s="65">
        <f t="shared" si="13"/>
        <v>2</v>
      </c>
      <c r="V45" s="65">
        <f t="shared" si="13"/>
        <v>2</v>
      </c>
      <c r="W45" s="66">
        <f>SUM(E45:V45)</f>
        <v>39</v>
      </c>
    </row>
    <row r="46" spans="1:23" ht="15.75" customHeight="1" thickBot="1">
      <c r="A46" s="55"/>
      <c r="B46" s="55"/>
      <c r="C46" s="55"/>
      <c r="D46" s="5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3">
      <c r="A47" s="254" t="s">
        <v>46</v>
      </c>
      <c r="B47" s="254"/>
      <c r="C47" s="89" t="s">
        <v>105</v>
      </c>
      <c r="D47" s="132">
        <f>Equipes!E30</f>
        <v>11.3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68"/>
    </row>
    <row r="48" spans="1:23" ht="15" customHeight="1">
      <c r="A48" s="214" t="str">
        <f>Equipes!B30</f>
        <v>Minardi</v>
      </c>
      <c r="B48" s="214" t="str">
        <f>Equipes!C30</f>
        <v>Marie Christine</v>
      </c>
      <c r="C48" s="215">
        <f>Equipes!D30</f>
        <v>20</v>
      </c>
      <c r="D48" s="54" t="s">
        <v>96</v>
      </c>
      <c r="E48" s="61">
        <v>10</v>
      </c>
      <c r="F48" s="62">
        <v>10</v>
      </c>
      <c r="G48" s="62">
        <v>10</v>
      </c>
      <c r="H48" s="62">
        <v>10</v>
      </c>
      <c r="I48" s="62">
        <v>10</v>
      </c>
      <c r="J48" s="62">
        <v>10</v>
      </c>
      <c r="K48" s="62">
        <v>10</v>
      </c>
      <c r="L48" s="62">
        <v>10</v>
      </c>
      <c r="M48" s="62">
        <v>10</v>
      </c>
      <c r="N48" s="62">
        <v>10</v>
      </c>
      <c r="O48" s="62">
        <v>10</v>
      </c>
      <c r="P48" s="62">
        <v>10</v>
      </c>
      <c r="Q48" s="62">
        <v>10</v>
      </c>
      <c r="R48" s="62">
        <v>10</v>
      </c>
      <c r="S48" s="62">
        <v>10</v>
      </c>
      <c r="T48" s="62">
        <v>10</v>
      </c>
      <c r="U48" s="62">
        <v>10</v>
      </c>
      <c r="V48" s="62">
        <v>10</v>
      </c>
      <c r="W48" s="66">
        <f>SUM(E48:V48)</f>
        <v>180</v>
      </c>
    </row>
    <row r="49" spans="1:23">
      <c r="A49" s="214" t="str">
        <f>Equipes!B31</f>
        <v>Minardi</v>
      </c>
      <c r="B49" s="214" t="str">
        <f>Equipes!C31</f>
        <v>Alfred</v>
      </c>
      <c r="C49" s="217">
        <f>Equipes!D31</f>
        <v>25.2</v>
      </c>
      <c r="D49" s="3" t="s">
        <v>36</v>
      </c>
      <c r="E49" s="63">
        <f>IF((E$4&lt;&gt;""),IF(((E48-E$4)=-4),6,IF(((E48-E$4)=-3),5,IF(((E48-E$4)=-2),4,IF(((E48-E$4)=-1),3,IF(((E48-E$4)=0),2,IF(((E48-E$4)=1),1,IF(((E48-E$4)&gt;1),0,""))))))),"")</f>
        <v>0</v>
      </c>
      <c r="F49" s="63">
        <f>IF((F$4&lt;&gt;""),IF(((F48-F$4)=-4),6,IF(((F48-F$4)=-3),5,IF(((F48-F$4)=-2),4,IF(((F48-F$4)=-1),3,IF(((F48-F$4)=0),2,IF(((F48-F$4)=1),1,IF(((F48-F$4)&gt;1),0,""))))))),"")</f>
        <v>0</v>
      </c>
      <c r="G49" s="63">
        <f t="shared" ref="G49:V49" si="14">IF((G$4&lt;&gt;""),IF(((G48-G$4)=-4),6,IF(((G48-G$4)=-3),5,IF(((G48-G$4)=-2),4,IF(((G48-G$4)=-1),3,IF(((G48-G$4)=0),2,IF(((G48-G$4)=1),1,IF(((G48-G$4)&gt;1),0,""))))))),"")</f>
        <v>0</v>
      </c>
      <c r="H49" s="63">
        <f t="shared" si="14"/>
        <v>0</v>
      </c>
      <c r="I49" s="63">
        <f t="shared" si="14"/>
        <v>0</v>
      </c>
      <c r="J49" s="63">
        <f t="shared" si="14"/>
        <v>0</v>
      </c>
      <c r="K49" s="63">
        <f t="shared" si="14"/>
        <v>0</v>
      </c>
      <c r="L49" s="63">
        <f t="shared" si="14"/>
        <v>0</v>
      </c>
      <c r="M49" s="63">
        <f t="shared" si="14"/>
        <v>0</v>
      </c>
      <c r="N49" s="63">
        <f t="shared" si="14"/>
        <v>0</v>
      </c>
      <c r="O49" s="63">
        <f t="shared" si="14"/>
        <v>0</v>
      </c>
      <c r="P49" s="63">
        <f t="shared" si="14"/>
        <v>0</v>
      </c>
      <c r="Q49" s="63">
        <f t="shared" si="14"/>
        <v>0</v>
      </c>
      <c r="R49" s="63">
        <f t="shared" si="14"/>
        <v>0</v>
      </c>
      <c r="S49" s="63">
        <f t="shared" si="14"/>
        <v>0</v>
      </c>
      <c r="T49" s="63">
        <f t="shared" si="14"/>
        <v>0</v>
      </c>
      <c r="U49" s="63">
        <f t="shared" si="14"/>
        <v>0</v>
      </c>
      <c r="V49" s="63">
        <f t="shared" si="14"/>
        <v>0</v>
      </c>
      <c r="W49" s="66">
        <f>SUM(E49:V49)</f>
        <v>0</v>
      </c>
    </row>
    <row r="50" spans="1:23">
      <c r="A50" s="47"/>
      <c r="B50" s="47"/>
      <c r="C50" s="96"/>
      <c r="D50" s="3" t="s">
        <v>37</v>
      </c>
      <c r="E50" s="61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6">
        <f>SUM(E50:V50)</f>
        <v>0</v>
      </c>
    </row>
    <row r="51" spans="1:23" ht="15.75" thickBot="1">
      <c r="A51" s="47"/>
      <c r="B51" s="47"/>
      <c r="C51" s="96"/>
      <c r="D51" s="3" t="s">
        <v>39</v>
      </c>
      <c r="E51" s="65">
        <f t="shared" ref="E51:V51" si="15">IF(AND((E$4&lt;&gt;""),(E48&lt;&gt;""),(E50&lt;&gt;"")),IF(((E48-(E$4+E50))=-4),6,IF(((E48-(E$4+E50))=-3),5,IF(((E48-(E$4+E50))=-2),4,IF(((E48-(E$4+E50))=-1),3,IF(((E48-(E$4+E50))=0),2,IF(((E48-(E$4+E50))=1),1,IF(((E48-(E$4+E50))&gt;1),0,""))))))),"")</f>
        <v>0</v>
      </c>
      <c r="F51" s="65">
        <f t="shared" si="15"/>
        <v>0</v>
      </c>
      <c r="G51" s="65">
        <f t="shared" si="15"/>
        <v>0</v>
      </c>
      <c r="H51" s="65">
        <f t="shared" si="15"/>
        <v>0</v>
      </c>
      <c r="I51" s="65">
        <f t="shared" si="15"/>
        <v>0</v>
      </c>
      <c r="J51" s="65">
        <f t="shared" si="15"/>
        <v>0</v>
      </c>
      <c r="K51" s="65">
        <f t="shared" si="15"/>
        <v>0</v>
      </c>
      <c r="L51" s="65">
        <f t="shared" si="15"/>
        <v>0</v>
      </c>
      <c r="M51" s="65">
        <f t="shared" si="15"/>
        <v>0</v>
      </c>
      <c r="N51" s="65">
        <f t="shared" si="15"/>
        <v>0</v>
      </c>
      <c r="O51" s="65">
        <f t="shared" si="15"/>
        <v>0</v>
      </c>
      <c r="P51" s="65">
        <f t="shared" si="15"/>
        <v>0</v>
      </c>
      <c r="Q51" s="65">
        <f t="shared" si="15"/>
        <v>0</v>
      </c>
      <c r="R51" s="65">
        <f t="shared" si="15"/>
        <v>0</v>
      </c>
      <c r="S51" s="65">
        <f t="shared" si="15"/>
        <v>0</v>
      </c>
      <c r="T51" s="65">
        <f t="shared" si="15"/>
        <v>0</v>
      </c>
      <c r="U51" s="65">
        <f t="shared" si="15"/>
        <v>0</v>
      </c>
      <c r="V51" s="65">
        <f t="shared" si="15"/>
        <v>0</v>
      </c>
      <c r="W51" s="66">
        <f>SUM(E51:V51)</f>
        <v>0</v>
      </c>
    </row>
    <row r="52" spans="1:23" ht="15.75" customHeight="1" thickBot="1">
      <c r="A52" s="55"/>
      <c r="B52" s="55"/>
      <c r="C52" s="55"/>
      <c r="D52" s="5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</row>
    <row r="53" spans="1:23">
      <c r="A53" s="254" t="s">
        <v>47</v>
      </c>
      <c r="B53" s="254"/>
      <c r="C53" s="89" t="s">
        <v>105</v>
      </c>
      <c r="D53" s="132">
        <f>Equipes!E34</f>
        <v>15.975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68"/>
    </row>
    <row r="54" spans="1:23">
      <c r="A54" s="218" t="str">
        <f>Equipes!B34</f>
        <v>Venturini</v>
      </c>
      <c r="B54" s="218" t="str">
        <f>Equipes!C34</f>
        <v>Jean Paul</v>
      </c>
      <c r="C54" s="219">
        <f>Equipes!D34</f>
        <v>28.9</v>
      </c>
      <c r="D54" s="54" t="s">
        <v>96</v>
      </c>
      <c r="E54" s="146">
        <v>6</v>
      </c>
      <c r="F54" s="146">
        <v>4</v>
      </c>
      <c r="G54" s="146">
        <v>6</v>
      </c>
      <c r="H54" s="146">
        <v>4</v>
      </c>
      <c r="I54" s="146">
        <v>4</v>
      </c>
      <c r="J54" s="146">
        <v>5</v>
      </c>
      <c r="K54" s="146">
        <v>5</v>
      </c>
      <c r="L54" s="146">
        <v>5</v>
      </c>
      <c r="M54" s="146">
        <v>5</v>
      </c>
      <c r="N54" s="146">
        <v>6</v>
      </c>
      <c r="O54" s="146">
        <v>10</v>
      </c>
      <c r="P54" s="146">
        <v>3</v>
      </c>
      <c r="Q54" s="146">
        <v>6</v>
      </c>
      <c r="R54" s="146">
        <v>7</v>
      </c>
      <c r="S54" s="146">
        <v>6</v>
      </c>
      <c r="T54" s="146">
        <v>5</v>
      </c>
      <c r="U54" s="146">
        <v>4</v>
      </c>
      <c r="V54" s="146">
        <v>5</v>
      </c>
      <c r="W54" s="66">
        <f>SUM(E54:V54)</f>
        <v>96</v>
      </c>
    </row>
    <row r="55" spans="1:23">
      <c r="A55" s="47" t="str">
        <f>Equipes!B35</f>
        <v>Barrat</v>
      </c>
      <c r="B55" s="47" t="str">
        <f>Equipes!C35</f>
        <v>Rémi</v>
      </c>
      <c r="C55" s="130">
        <f>Equipes!D35</f>
        <v>35</v>
      </c>
      <c r="D55" s="3" t="s">
        <v>36</v>
      </c>
      <c r="E55" s="63">
        <f>IF((E$4&lt;&gt;""),IF(((E54-E$4)=-4),6,IF(((E54-E$4)=-3),5,IF(((E54-E$4)=-2),4,IF(((E54-E$4)=-1),3,IF(((E54-E$4)=0),2,IF(((E54-E$4)=1),1,IF(((E54-E$4)&gt;1),0,""))))))),"")</f>
        <v>1</v>
      </c>
      <c r="F55" s="63">
        <f>IF((F$4&lt;&gt;""),IF(((F54-F$4)=-4),6,IF(((F54-F$4)=-3),5,IF(((F54-F$4)=-2),4,IF(((F54-F$4)=-1),3,IF(((F54-F$4)=0),2,IF(((F54-F$4)=1),1,IF(((F54-F$4)&gt;1),0,""))))))),"")</f>
        <v>1</v>
      </c>
      <c r="G55" s="63">
        <f t="shared" ref="G55:V55" si="16">IF((G$4&lt;&gt;""),IF(((G54-G$4)=-4),6,IF(((G54-G$4)=-3),5,IF(((G54-G$4)=-2),4,IF(((G54-G$4)=-1),3,IF(((G54-G$4)=0),2,IF(((G54-G$4)=1),1,IF(((G54-G$4)&gt;1),0,""))))))),"")</f>
        <v>0</v>
      </c>
      <c r="H55" s="63">
        <f t="shared" si="16"/>
        <v>1</v>
      </c>
      <c r="I55" s="63">
        <f t="shared" si="16"/>
        <v>3</v>
      </c>
      <c r="J55" s="63">
        <f t="shared" si="16"/>
        <v>1</v>
      </c>
      <c r="K55" s="63">
        <f t="shared" si="16"/>
        <v>1</v>
      </c>
      <c r="L55" s="63">
        <f t="shared" si="16"/>
        <v>0</v>
      </c>
      <c r="M55" s="63">
        <f t="shared" si="16"/>
        <v>1</v>
      </c>
      <c r="N55" s="63">
        <f t="shared" si="16"/>
        <v>1</v>
      </c>
      <c r="O55" s="63">
        <f t="shared" si="16"/>
        <v>0</v>
      </c>
      <c r="P55" s="63">
        <f t="shared" si="16"/>
        <v>2</v>
      </c>
      <c r="Q55" s="63">
        <f t="shared" si="16"/>
        <v>0</v>
      </c>
      <c r="R55" s="63">
        <f t="shared" si="16"/>
        <v>0</v>
      </c>
      <c r="S55" s="63">
        <f t="shared" si="16"/>
        <v>0</v>
      </c>
      <c r="T55" s="63">
        <f t="shared" si="16"/>
        <v>1</v>
      </c>
      <c r="U55" s="63">
        <f t="shared" si="16"/>
        <v>1</v>
      </c>
      <c r="V55" s="63">
        <f t="shared" si="16"/>
        <v>1</v>
      </c>
      <c r="W55" s="66">
        <f>SUM(E55:V55)</f>
        <v>15</v>
      </c>
    </row>
    <row r="56" spans="1:23">
      <c r="A56" s="47"/>
      <c r="B56" s="47"/>
      <c r="C56" s="96"/>
      <c r="D56" s="3" t="s">
        <v>37</v>
      </c>
      <c r="E56" s="146">
        <v>1</v>
      </c>
      <c r="F56" s="146">
        <v>1</v>
      </c>
      <c r="G56" s="146">
        <v>1</v>
      </c>
      <c r="H56" s="146">
        <v>1</v>
      </c>
      <c r="I56" s="146">
        <v>1</v>
      </c>
      <c r="J56" s="146">
        <v>0</v>
      </c>
      <c r="K56" s="146">
        <v>1</v>
      </c>
      <c r="L56" s="146">
        <v>1</v>
      </c>
      <c r="M56" s="146">
        <v>1</v>
      </c>
      <c r="N56" s="146">
        <v>1</v>
      </c>
      <c r="O56" s="146">
        <v>1</v>
      </c>
      <c r="P56" s="146">
        <v>0</v>
      </c>
      <c r="Q56" s="146">
        <v>1</v>
      </c>
      <c r="R56" s="146">
        <v>1</v>
      </c>
      <c r="S56" s="146">
        <v>1</v>
      </c>
      <c r="T56" s="146">
        <v>1</v>
      </c>
      <c r="U56" s="146">
        <v>1</v>
      </c>
      <c r="V56" s="146">
        <v>1</v>
      </c>
      <c r="W56" s="66">
        <f>SUM(E56:V56)</f>
        <v>16</v>
      </c>
    </row>
    <row r="57" spans="1:23" ht="15.75" thickBot="1">
      <c r="A57" s="47"/>
      <c r="B57" s="47"/>
      <c r="C57" s="96"/>
      <c r="D57" s="3" t="s">
        <v>39</v>
      </c>
      <c r="E57" s="65">
        <f t="shared" ref="E57:V57" si="17">IF(AND((E$4&lt;&gt;""),(E54&lt;&gt;""),(E56&lt;&gt;"")),IF(((E54-(E$4+E56))=-4),6,IF(((E54-(E$4+E56))=-3),5,IF(((E54-(E$4+E56))=-2),4,IF(((E54-(E$4+E56))=-1),3,IF(((E54-(E$4+E56))=0),2,IF(((E54-(E$4+E56))=1),1,IF(((E54-(E$4+E56))&gt;1),0,""))))))),"")</f>
        <v>2</v>
      </c>
      <c r="F57" s="65">
        <f t="shared" si="17"/>
        <v>2</v>
      </c>
      <c r="G57" s="65">
        <f t="shared" si="17"/>
        <v>1</v>
      </c>
      <c r="H57" s="65">
        <f t="shared" si="17"/>
        <v>2</v>
      </c>
      <c r="I57" s="65">
        <f t="shared" si="17"/>
        <v>4</v>
      </c>
      <c r="J57" s="65">
        <f t="shared" si="17"/>
        <v>1</v>
      </c>
      <c r="K57" s="65">
        <f t="shared" si="17"/>
        <v>2</v>
      </c>
      <c r="L57" s="65">
        <f t="shared" si="17"/>
        <v>1</v>
      </c>
      <c r="M57" s="65">
        <f t="shared" si="17"/>
        <v>2</v>
      </c>
      <c r="N57" s="65">
        <f t="shared" si="17"/>
        <v>2</v>
      </c>
      <c r="O57" s="65">
        <f t="shared" si="17"/>
        <v>0</v>
      </c>
      <c r="P57" s="65">
        <f t="shared" si="17"/>
        <v>2</v>
      </c>
      <c r="Q57" s="65">
        <f t="shared" si="17"/>
        <v>1</v>
      </c>
      <c r="R57" s="65">
        <f t="shared" si="17"/>
        <v>1</v>
      </c>
      <c r="S57" s="65">
        <f t="shared" si="17"/>
        <v>1</v>
      </c>
      <c r="T57" s="65">
        <f t="shared" si="17"/>
        <v>2</v>
      </c>
      <c r="U57" s="65">
        <f t="shared" si="17"/>
        <v>2</v>
      </c>
      <c r="V57" s="65">
        <f t="shared" si="17"/>
        <v>2</v>
      </c>
      <c r="W57" s="66">
        <f>SUM(E57:V57)</f>
        <v>30</v>
      </c>
    </row>
    <row r="58" spans="1:23" ht="15.75" customHeight="1" thickBot="1">
      <c r="A58" s="55"/>
      <c r="B58" s="55"/>
      <c r="C58" s="55"/>
      <c r="D58" s="5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1:23">
      <c r="A59" s="253" t="s">
        <v>48</v>
      </c>
      <c r="B59" s="253"/>
      <c r="C59" s="89" t="s">
        <v>105</v>
      </c>
      <c r="D59" s="131">
        <f>Equipes!E38</f>
        <v>18.425000000000001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30"/>
    </row>
    <row r="60" spans="1:23">
      <c r="A60" s="40" t="str">
        <f>Equipes!B38</f>
        <v>Lambare</v>
      </c>
      <c r="B60" s="40" t="str">
        <f>Equipes!C38</f>
        <v>Jean Luc</v>
      </c>
      <c r="C60" s="98">
        <f>Equipes!D38</f>
        <v>19.7</v>
      </c>
      <c r="D60" s="54" t="s">
        <v>96</v>
      </c>
      <c r="E60" s="146">
        <v>8</v>
      </c>
      <c r="F60" s="146">
        <v>3</v>
      </c>
      <c r="G60" s="146">
        <v>6</v>
      </c>
      <c r="H60" s="146">
        <v>4</v>
      </c>
      <c r="I60" s="146">
        <v>5</v>
      </c>
      <c r="J60" s="146">
        <v>5</v>
      </c>
      <c r="K60" s="146">
        <v>5</v>
      </c>
      <c r="L60" s="146">
        <v>5</v>
      </c>
      <c r="M60" s="146">
        <v>5</v>
      </c>
      <c r="N60" s="146">
        <v>6</v>
      </c>
      <c r="O60" s="146">
        <v>5</v>
      </c>
      <c r="P60" s="146">
        <v>3</v>
      </c>
      <c r="Q60" s="146">
        <v>6</v>
      </c>
      <c r="R60" s="146">
        <v>8</v>
      </c>
      <c r="S60" s="146">
        <v>5</v>
      </c>
      <c r="T60" s="146">
        <v>8</v>
      </c>
      <c r="U60" s="146">
        <v>4</v>
      </c>
      <c r="V60" s="146">
        <v>7</v>
      </c>
      <c r="W60" s="66">
        <f>SUM(E60:V60)</f>
        <v>98</v>
      </c>
    </row>
    <row r="61" spans="1:23">
      <c r="A61" s="218" t="str">
        <f>Equipes!B39</f>
        <v>Lambare</v>
      </c>
      <c r="B61" s="218" t="str">
        <f>Equipes!C39</f>
        <v>Jeannine</v>
      </c>
      <c r="C61" s="223">
        <f>Equipes!D39</f>
        <v>54</v>
      </c>
      <c r="D61" s="3" t="s">
        <v>36</v>
      </c>
      <c r="E61" s="63">
        <f>IF((E$4&lt;&gt;""),IF(((E60-E$4)=-4),6,IF(((E60-E$4)=-3),5,IF(((E60-E$4)=-2),4,IF(((E60-E$4)=-1),3,IF(((E60-E$4)=0),2,IF(((E60-E$4)=1),1,IF(((E60-E$4)&gt;1),0,""))))))),"")</f>
        <v>0</v>
      </c>
      <c r="F61" s="63">
        <f>IF((F$4&lt;&gt;""),IF(((F60-F$4)=-4),6,IF(((F60-F$4)=-3),5,IF(((F60-F$4)=-2),4,IF(((F60-F$4)=-1),3,IF(((F60-F$4)=0),2,IF(((F60-F$4)=1),1,IF(((F60-F$4)&gt;1),0,""))))))),"")</f>
        <v>2</v>
      </c>
      <c r="G61" s="63">
        <f t="shared" ref="G61:V61" si="18">IF((G$4&lt;&gt;""),IF(((G60-G$4)=-4),6,IF(((G60-G$4)=-3),5,IF(((G60-G$4)=-2),4,IF(((G60-G$4)=-1),3,IF(((G60-G$4)=0),2,IF(((G60-G$4)=1),1,IF(((G60-G$4)&gt;1),0,""))))))),"")</f>
        <v>0</v>
      </c>
      <c r="H61" s="63">
        <f t="shared" si="18"/>
        <v>1</v>
      </c>
      <c r="I61" s="63">
        <f t="shared" si="18"/>
        <v>2</v>
      </c>
      <c r="J61" s="63">
        <f t="shared" si="18"/>
        <v>1</v>
      </c>
      <c r="K61" s="63">
        <f t="shared" si="18"/>
        <v>1</v>
      </c>
      <c r="L61" s="63">
        <f t="shared" si="18"/>
        <v>0</v>
      </c>
      <c r="M61" s="63">
        <f t="shared" si="18"/>
        <v>1</v>
      </c>
      <c r="N61" s="63">
        <f t="shared" si="18"/>
        <v>1</v>
      </c>
      <c r="O61" s="63">
        <f t="shared" si="18"/>
        <v>1</v>
      </c>
      <c r="P61" s="63">
        <f t="shared" si="18"/>
        <v>2</v>
      </c>
      <c r="Q61" s="63">
        <f t="shared" si="18"/>
        <v>0</v>
      </c>
      <c r="R61" s="63">
        <f t="shared" si="18"/>
        <v>0</v>
      </c>
      <c r="S61" s="63">
        <f t="shared" si="18"/>
        <v>1</v>
      </c>
      <c r="T61" s="63">
        <f t="shared" si="18"/>
        <v>0</v>
      </c>
      <c r="U61" s="63">
        <f t="shared" si="18"/>
        <v>1</v>
      </c>
      <c r="V61" s="63">
        <f t="shared" si="18"/>
        <v>0</v>
      </c>
      <c r="W61" s="66">
        <f>SUM(E61:V61)</f>
        <v>14</v>
      </c>
    </row>
    <row r="62" spans="1:23">
      <c r="A62" s="40"/>
      <c r="B62" s="40"/>
      <c r="C62" s="95"/>
      <c r="D62" s="3" t="s">
        <v>37</v>
      </c>
      <c r="E62" s="146">
        <v>1</v>
      </c>
      <c r="F62" s="146">
        <v>1</v>
      </c>
      <c r="G62" s="146">
        <v>1</v>
      </c>
      <c r="H62" s="146">
        <v>1</v>
      </c>
      <c r="I62" s="146">
        <v>1</v>
      </c>
      <c r="J62" s="146">
        <v>1</v>
      </c>
      <c r="K62" s="146">
        <v>1</v>
      </c>
      <c r="L62" s="146">
        <v>1</v>
      </c>
      <c r="M62" s="146">
        <v>1</v>
      </c>
      <c r="N62" s="146">
        <v>1</v>
      </c>
      <c r="O62" s="146">
        <v>1</v>
      </c>
      <c r="P62" s="146">
        <v>1</v>
      </c>
      <c r="Q62" s="146">
        <v>1</v>
      </c>
      <c r="R62" s="146">
        <v>2</v>
      </c>
      <c r="S62" s="146">
        <v>1</v>
      </c>
      <c r="T62" s="146">
        <v>1</v>
      </c>
      <c r="U62" s="146">
        <v>1</v>
      </c>
      <c r="V62" s="146">
        <v>1</v>
      </c>
      <c r="W62" s="66">
        <f>SUM(E62:V62)</f>
        <v>19</v>
      </c>
    </row>
    <row r="63" spans="1:23" ht="15.75" thickBot="1">
      <c r="A63" s="40"/>
      <c r="B63" s="40"/>
      <c r="C63" s="95"/>
      <c r="D63" s="3" t="s">
        <v>39</v>
      </c>
      <c r="E63" s="65">
        <f t="shared" ref="E63:V63" si="19">IF(AND((E$4&lt;&gt;""),(E60&lt;&gt;""),(E62&lt;&gt;"")),IF(((E60-(E$4+E62))=-4),6,IF(((E60-(E$4+E62))=-3),5,IF(((E60-(E$4+E62))=-2),4,IF(((E60-(E$4+E62))=-1),3,IF(((E60-(E$4+E62))=0),2,IF(((E60-(E$4+E62))=1),1,IF(((E60-(E$4+E62))&gt;1),0,""))))))),"")</f>
        <v>0</v>
      </c>
      <c r="F63" s="65">
        <f t="shared" si="19"/>
        <v>3</v>
      </c>
      <c r="G63" s="65">
        <f t="shared" si="19"/>
        <v>1</v>
      </c>
      <c r="H63" s="65">
        <f t="shared" si="19"/>
        <v>2</v>
      </c>
      <c r="I63" s="65">
        <f t="shared" si="19"/>
        <v>3</v>
      </c>
      <c r="J63" s="65">
        <f t="shared" si="19"/>
        <v>2</v>
      </c>
      <c r="K63" s="65">
        <f t="shared" si="19"/>
        <v>2</v>
      </c>
      <c r="L63" s="65">
        <f t="shared" si="19"/>
        <v>1</v>
      </c>
      <c r="M63" s="65">
        <f t="shared" si="19"/>
        <v>2</v>
      </c>
      <c r="N63" s="65">
        <f t="shared" si="19"/>
        <v>2</v>
      </c>
      <c r="O63" s="65">
        <f t="shared" si="19"/>
        <v>2</v>
      </c>
      <c r="P63" s="65">
        <f t="shared" si="19"/>
        <v>3</v>
      </c>
      <c r="Q63" s="65">
        <f t="shared" si="19"/>
        <v>1</v>
      </c>
      <c r="R63" s="65">
        <f t="shared" si="19"/>
        <v>1</v>
      </c>
      <c r="S63" s="65">
        <f t="shared" si="19"/>
        <v>2</v>
      </c>
      <c r="T63" s="65">
        <f t="shared" si="19"/>
        <v>0</v>
      </c>
      <c r="U63" s="65">
        <f t="shared" si="19"/>
        <v>2</v>
      </c>
      <c r="V63" s="65">
        <f t="shared" si="19"/>
        <v>0</v>
      </c>
      <c r="W63" s="66">
        <f>SUM(E63:V63)</f>
        <v>29</v>
      </c>
    </row>
    <row r="64" spans="1:23" ht="15.75" customHeight="1" thickBot="1">
      <c r="A64" s="100"/>
      <c r="B64" s="100"/>
      <c r="C64" s="100"/>
      <c r="D64" s="5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</row>
    <row r="65" spans="1:23">
      <c r="A65" s="253" t="s">
        <v>49</v>
      </c>
      <c r="B65" s="253"/>
      <c r="C65" s="89" t="s">
        <v>105</v>
      </c>
      <c r="D65" s="131">
        <f>Equipes!E42</f>
        <v>12.149999999999999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30"/>
    </row>
    <row r="66" spans="1:23">
      <c r="A66" s="40" t="str">
        <f>Equipes!B42</f>
        <v>Duteilh</v>
      </c>
      <c r="B66" s="40" t="str">
        <f>Equipes!C42</f>
        <v>Bruno</v>
      </c>
      <c r="C66" s="98">
        <f>Equipes!D42</f>
        <v>30.2</v>
      </c>
      <c r="D66" s="54" t="s">
        <v>96</v>
      </c>
      <c r="E66" s="146">
        <v>7</v>
      </c>
      <c r="F66" s="146">
        <v>3</v>
      </c>
      <c r="G66" s="146">
        <v>5</v>
      </c>
      <c r="H66" s="146">
        <v>4</v>
      </c>
      <c r="I66" s="146">
        <v>6</v>
      </c>
      <c r="J66" s="146">
        <v>5</v>
      </c>
      <c r="K66" s="146">
        <v>6</v>
      </c>
      <c r="L66" s="146">
        <v>4</v>
      </c>
      <c r="M66" s="146">
        <v>5</v>
      </c>
      <c r="N66" s="146">
        <v>5</v>
      </c>
      <c r="O66" s="146">
        <v>5</v>
      </c>
      <c r="P66" s="146">
        <v>3</v>
      </c>
      <c r="Q66" s="146">
        <v>5</v>
      </c>
      <c r="R66" s="146">
        <v>7</v>
      </c>
      <c r="S66" s="146">
        <v>4</v>
      </c>
      <c r="T66" s="146">
        <v>5</v>
      </c>
      <c r="U66" s="146">
        <v>5</v>
      </c>
      <c r="V66" s="146">
        <v>5</v>
      </c>
      <c r="W66" s="66">
        <f>SUM(E66:V66)</f>
        <v>89</v>
      </c>
    </row>
    <row r="67" spans="1:23" ht="15" customHeight="1">
      <c r="A67" s="47" t="str">
        <f>Equipes!B43</f>
        <v>Samard</v>
      </c>
      <c r="B67" s="40" t="str">
        <f>Equipes!C43</f>
        <v>Jimy</v>
      </c>
      <c r="C67" s="126">
        <f>Equipes!D43</f>
        <v>18.399999999999999</v>
      </c>
      <c r="D67" s="3" t="s">
        <v>36</v>
      </c>
      <c r="E67" s="63">
        <f>IF((E$4&lt;&gt;""),IF(((E66-E$4)=-4),6,IF(((E66-E$4)=-3),5,IF(((E66-E$4)=-2),4,IF(((E66-E$4)=-1),3,IF(((E66-E$4)=0),2,IF(((E66-E$4)=1),1,IF(((E66-E$4)&gt;1),0,""))))))),"")</f>
        <v>0</v>
      </c>
      <c r="F67" s="63">
        <f>IF((F$4&lt;&gt;""),IF(((F66-F$4)=-4),6,IF(((F66-F$4)=-3),5,IF(((F66-F$4)=-2),4,IF(((F66-F$4)=-1),3,IF(((F66-F$4)=0),2,IF(((F66-F$4)=1),1,IF(((F66-F$4)&gt;1),0,""))))))),"")</f>
        <v>2</v>
      </c>
      <c r="G67" s="63">
        <f t="shared" ref="G67:V67" si="20">IF((G$4&lt;&gt;""),IF(((G66-G$4)=-4),6,IF(((G66-G$4)=-3),5,IF(((G66-G$4)=-2),4,IF(((G66-G$4)=-1),3,IF(((G66-G$4)=0),2,IF(((G66-G$4)=1),1,IF(((G66-G$4)&gt;1),0,""))))))),"")</f>
        <v>1</v>
      </c>
      <c r="H67" s="63">
        <f t="shared" si="20"/>
        <v>1</v>
      </c>
      <c r="I67" s="63">
        <f t="shared" si="20"/>
        <v>1</v>
      </c>
      <c r="J67" s="63">
        <f t="shared" si="20"/>
        <v>1</v>
      </c>
      <c r="K67" s="63">
        <f t="shared" si="20"/>
        <v>0</v>
      </c>
      <c r="L67" s="63">
        <f t="shared" si="20"/>
        <v>1</v>
      </c>
      <c r="M67" s="63">
        <f t="shared" si="20"/>
        <v>1</v>
      </c>
      <c r="N67" s="63">
        <f t="shared" si="20"/>
        <v>2</v>
      </c>
      <c r="O67" s="63">
        <f t="shared" si="20"/>
        <v>1</v>
      </c>
      <c r="P67" s="63">
        <f t="shared" si="20"/>
        <v>2</v>
      </c>
      <c r="Q67" s="63">
        <f t="shared" si="20"/>
        <v>1</v>
      </c>
      <c r="R67" s="63">
        <f t="shared" si="20"/>
        <v>0</v>
      </c>
      <c r="S67" s="63">
        <f t="shared" si="20"/>
        <v>2</v>
      </c>
      <c r="T67" s="63">
        <f t="shared" si="20"/>
        <v>1</v>
      </c>
      <c r="U67" s="63">
        <f t="shared" si="20"/>
        <v>0</v>
      </c>
      <c r="V67" s="63">
        <f t="shared" si="20"/>
        <v>1</v>
      </c>
      <c r="W67" s="66">
        <f>SUM(E67:V67)</f>
        <v>18</v>
      </c>
    </row>
    <row r="68" spans="1:23">
      <c r="A68" s="40"/>
      <c r="B68" s="40"/>
      <c r="C68" s="95"/>
      <c r="D68" s="3" t="s">
        <v>37</v>
      </c>
      <c r="E68" s="61">
        <v>1</v>
      </c>
      <c r="F68" s="62">
        <v>1</v>
      </c>
      <c r="G68" s="62">
        <v>1</v>
      </c>
      <c r="H68" s="62">
        <v>0</v>
      </c>
      <c r="I68" s="62">
        <v>0</v>
      </c>
      <c r="J68" s="62">
        <v>0</v>
      </c>
      <c r="K68" s="62">
        <v>1</v>
      </c>
      <c r="L68" s="62">
        <v>1</v>
      </c>
      <c r="M68" s="62">
        <v>1</v>
      </c>
      <c r="N68" s="62">
        <v>1</v>
      </c>
      <c r="O68" s="62">
        <v>1</v>
      </c>
      <c r="P68" s="62">
        <v>0</v>
      </c>
      <c r="Q68" s="62">
        <v>1</v>
      </c>
      <c r="R68" s="62">
        <v>1</v>
      </c>
      <c r="S68" s="62">
        <v>0</v>
      </c>
      <c r="T68" s="62">
        <v>1</v>
      </c>
      <c r="U68" s="62">
        <v>0</v>
      </c>
      <c r="V68" s="62">
        <v>1</v>
      </c>
      <c r="W68" s="66">
        <f>SUM(E68:V68)</f>
        <v>12</v>
      </c>
    </row>
    <row r="69" spans="1:23" ht="15.75" thickBot="1">
      <c r="A69" s="40"/>
      <c r="B69" s="40"/>
      <c r="C69" s="95"/>
      <c r="D69" s="3" t="s">
        <v>39</v>
      </c>
      <c r="E69" s="65">
        <f t="shared" ref="E69:V69" si="21">IF(AND((E$4&lt;&gt;""),(E66&lt;&gt;""),(E68&lt;&gt;"")),IF(((E66-(E$4+E68))=-4),6,IF(((E66-(E$4+E68))=-3),5,IF(((E66-(E$4+E68))=-2),4,IF(((E66-(E$4+E68))=-1),3,IF(((E66-(E$4+E68))=0),2,IF(((E66-(E$4+E68))=1),1,IF(((E66-(E$4+E68))&gt;1),0,""))))))),"")</f>
        <v>1</v>
      </c>
      <c r="F69" s="65">
        <f t="shared" si="21"/>
        <v>3</v>
      </c>
      <c r="G69" s="65">
        <f t="shared" si="21"/>
        <v>2</v>
      </c>
      <c r="H69" s="65">
        <f t="shared" si="21"/>
        <v>1</v>
      </c>
      <c r="I69" s="65">
        <f t="shared" si="21"/>
        <v>1</v>
      </c>
      <c r="J69" s="65">
        <f t="shared" si="21"/>
        <v>1</v>
      </c>
      <c r="K69" s="65">
        <f t="shared" si="21"/>
        <v>1</v>
      </c>
      <c r="L69" s="65">
        <f t="shared" si="21"/>
        <v>2</v>
      </c>
      <c r="M69" s="65">
        <f t="shared" si="21"/>
        <v>2</v>
      </c>
      <c r="N69" s="65">
        <f t="shared" si="21"/>
        <v>3</v>
      </c>
      <c r="O69" s="65">
        <f t="shared" si="21"/>
        <v>2</v>
      </c>
      <c r="P69" s="65">
        <f t="shared" si="21"/>
        <v>2</v>
      </c>
      <c r="Q69" s="65">
        <f t="shared" si="21"/>
        <v>2</v>
      </c>
      <c r="R69" s="65">
        <f t="shared" si="21"/>
        <v>1</v>
      </c>
      <c r="S69" s="65">
        <f t="shared" si="21"/>
        <v>2</v>
      </c>
      <c r="T69" s="65">
        <f t="shared" si="21"/>
        <v>2</v>
      </c>
      <c r="U69" s="65">
        <f t="shared" si="21"/>
        <v>0</v>
      </c>
      <c r="V69" s="65">
        <f t="shared" si="21"/>
        <v>2</v>
      </c>
      <c r="W69" s="66">
        <f>SUM(E69:V69)</f>
        <v>30</v>
      </c>
    </row>
    <row r="70" spans="1:23" ht="15.75" customHeight="1" thickBot="1">
      <c r="A70" s="55"/>
      <c r="B70" s="55"/>
      <c r="C70" s="55"/>
      <c r="D70" s="5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23">
      <c r="A71" s="253" t="s">
        <v>50</v>
      </c>
      <c r="B71" s="253"/>
      <c r="C71" s="89" t="s">
        <v>105</v>
      </c>
      <c r="D71" s="134">
        <f>Equipes!E46</f>
        <v>10.3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30"/>
    </row>
    <row r="72" spans="1:23">
      <c r="A72" s="40" t="str">
        <f>Equipes!B46</f>
        <v>Costa</v>
      </c>
      <c r="B72" s="40" t="str">
        <f>Equipes!C46</f>
        <v>Jean Luc</v>
      </c>
      <c r="C72" s="98">
        <f>Equipes!D46</f>
        <v>17.899999999999999</v>
      </c>
      <c r="D72" s="54" t="s">
        <v>96</v>
      </c>
      <c r="E72" s="146">
        <v>6</v>
      </c>
      <c r="F72" s="146">
        <v>4</v>
      </c>
      <c r="G72" s="146">
        <v>5</v>
      </c>
      <c r="H72" s="146">
        <v>4</v>
      </c>
      <c r="I72" s="146">
        <v>5</v>
      </c>
      <c r="J72" s="146">
        <v>6</v>
      </c>
      <c r="K72" s="146">
        <v>6</v>
      </c>
      <c r="L72" s="146">
        <v>3</v>
      </c>
      <c r="M72" s="146">
        <v>4</v>
      </c>
      <c r="N72" s="146">
        <v>6</v>
      </c>
      <c r="O72" s="146">
        <v>5</v>
      </c>
      <c r="P72" s="146">
        <v>4</v>
      </c>
      <c r="Q72" s="146">
        <v>5</v>
      </c>
      <c r="R72" s="146">
        <v>10</v>
      </c>
      <c r="S72" s="146">
        <v>5</v>
      </c>
      <c r="T72" s="146">
        <v>5</v>
      </c>
      <c r="U72" s="146">
        <v>3</v>
      </c>
      <c r="V72" s="146">
        <v>4</v>
      </c>
      <c r="W72" s="66">
        <f>SUM(E72:V72)</f>
        <v>90</v>
      </c>
    </row>
    <row r="73" spans="1:23">
      <c r="A73" s="47" t="str">
        <f>Equipes!B47</f>
        <v>Payrard</v>
      </c>
      <c r="B73" s="40" t="str">
        <f>Equipes!C47</f>
        <v>Jean Pierre</v>
      </c>
      <c r="C73" s="126">
        <f>Equipes!D47</f>
        <v>23.3</v>
      </c>
      <c r="D73" s="3" t="s">
        <v>36</v>
      </c>
      <c r="E73" s="63">
        <f>IF((E$4&lt;&gt;""),IF(((E72-E$4)=-4),6,IF(((E72-E$4)=-3),5,IF(((E72-E$4)=-2),4,IF(((E72-E$4)=-1),3,IF(((E72-E$4)=0),2,IF(((E72-E$4)=1),1,IF(((E72-E$4)&gt;1),0,""))))))),"")</f>
        <v>1</v>
      </c>
      <c r="F73" s="63">
        <f>IF((F$4&lt;&gt;""),IF(((F72-F$4)=-4),6,IF(((F72-F$4)=-3),5,IF(((F72-F$4)=-2),4,IF(((F72-F$4)=-1),3,IF(((F72-F$4)=0),2,IF(((F72-F$4)=1),1,IF(((F72-F$4)&gt;1),0,""))))))),"")</f>
        <v>1</v>
      </c>
      <c r="G73" s="63">
        <f t="shared" ref="G73:V73" si="22">IF((G$4&lt;&gt;""),IF(((G72-G$4)=-4),6,IF(((G72-G$4)=-3),5,IF(((G72-G$4)=-2),4,IF(((G72-G$4)=-1),3,IF(((G72-G$4)=0),2,IF(((G72-G$4)=1),1,IF(((G72-G$4)&gt;1),0,""))))))),"")</f>
        <v>1</v>
      </c>
      <c r="H73" s="63">
        <f t="shared" si="22"/>
        <v>1</v>
      </c>
      <c r="I73" s="63">
        <f t="shared" si="22"/>
        <v>2</v>
      </c>
      <c r="J73" s="63">
        <f t="shared" si="22"/>
        <v>0</v>
      </c>
      <c r="K73" s="63">
        <f t="shared" si="22"/>
        <v>0</v>
      </c>
      <c r="L73" s="63">
        <f t="shared" si="22"/>
        <v>2</v>
      </c>
      <c r="M73" s="63">
        <f t="shared" si="22"/>
        <v>2</v>
      </c>
      <c r="N73" s="63">
        <f t="shared" si="22"/>
        <v>1</v>
      </c>
      <c r="O73" s="63">
        <f t="shared" si="22"/>
        <v>1</v>
      </c>
      <c r="P73" s="63">
        <f t="shared" si="22"/>
        <v>1</v>
      </c>
      <c r="Q73" s="63">
        <f t="shared" si="22"/>
        <v>1</v>
      </c>
      <c r="R73" s="63">
        <f t="shared" si="22"/>
        <v>0</v>
      </c>
      <c r="S73" s="63">
        <f t="shared" si="22"/>
        <v>1</v>
      </c>
      <c r="T73" s="63">
        <f t="shared" si="22"/>
        <v>1</v>
      </c>
      <c r="U73" s="63">
        <f t="shared" si="22"/>
        <v>2</v>
      </c>
      <c r="V73" s="63">
        <f t="shared" si="22"/>
        <v>2</v>
      </c>
      <c r="W73" s="66">
        <f>SUM(E73:V73)</f>
        <v>20</v>
      </c>
    </row>
    <row r="74" spans="1:23">
      <c r="A74" s="40"/>
      <c r="B74" s="40"/>
      <c r="C74" s="95"/>
      <c r="D74" s="3" t="s">
        <v>37</v>
      </c>
      <c r="E74" s="146">
        <v>1</v>
      </c>
      <c r="F74" s="146">
        <v>1</v>
      </c>
      <c r="G74" s="146">
        <v>1</v>
      </c>
      <c r="H74" s="146">
        <v>0</v>
      </c>
      <c r="I74" s="146">
        <v>0</v>
      </c>
      <c r="J74" s="146">
        <v>0</v>
      </c>
      <c r="K74" s="146">
        <v>1</v>
      </c>
      <c r="L74" s="146">
        <v>1</v>
      </c>
      <c r="M74" s="146">
        <v>0</v>
      </c>
      <c r="N74" s="146">
        <v>1</v>
      </c>
      <c r="O74" s="146">
        <v>1</v>
      </c>
      <c r="P74" s="146">
        <v>0</v>
      </c>
      <c r="Q74" s="146">
        <v>1</v>
      </c>
      <c r="R74" s="146">
        <v>1</v>
      </c>
      <c r="S74" s="146">
        <v>0</v>
      </c>
      <c r="T74" s="146">
        <v>1</v>
      </c>
      <c r="U74" s="146">
        <v>0</v>
      </c>
      <c r="V74" s="146">
        <v>0</v>
      </c>
      <c r="W74" s="66">
        <f>SUM(E74:V74)</f>
        <v>10</v>
      </c>
    </row>
    <row r="75" spans="1:23" ht="15.75" thickBot="1">
      <c r="A75" s="40"/>
      <c r="B75" s="40"/>
      <c r="C75" s="95"/>
      <c r="D75" s="3" t="s">
        <v>39</v>
      </c>
      <c r="E75" s="65">
        <f t="shared" ref="E75:V75" si="23">IF(AND((E$4&lt;&gt;""),(E72&lt;&gt;""),(E74&lt;&gt;"")),IF(((E72-(E$4+E74))=-4),6,IF(((E72-(E$4+E74))=-3),5,IF(((E72-(E$4+E74))=-2),4,IF(((E72-(E$4+E74))=-1),3,IF(((E72-(E$4+E74))=0),2,IF(((E72-(E$4+E74))=1),1,IF(((E72-(E$4+E74))&gt;1),0,""))))))),"")</f>
        <v>2</v>
      </c>
      <c r="F75" s="65">
        <f t="shared" si="23"/>
        <v>2</v>
      </c>
      <c r="G75" s="65">
        <f t="shared" si="23"/>
        <v>2</v>
      </c>
      <c r="H75" s="65">
        <f t="shared" si="23"/>
        <v>1</v>
      </c>
      <c r="I75" s="65">
        <f t="shared" si="23"/>
        <v>2</v>
      </c>
      <c r="J75" s="65">
        <f t="shared" si="23"/>
        <v>0</v>
      </c>
      <c r="K75" s="65">
        <f t="shared" si="23"/>
        <v>1</v>
      </c>
      <c r="L75" s="65">
        <f t="shared" si="23"/>
        <v>3</v>
      </c>
      <c r="M75" s="65">
        <f t="shared" si="23"/>
        <v>2</v>
      </c>
      <c r="N75" s="65">
        <f t="shared" si="23"/>
        <v>2</v>
      </c>
      <c r="O75" s="65">
        <f t="shared" si="23"/>
        <v>2</v>
      </c>
      <c r="P75" s="65">
        <f t="shared" si="23"/>
        <v>1</v>
      </c>
      <c r="Q75" s="65">
        <f t="shared" si="23"/>
        <v>2</v>
      </c>
      <c r="R75" s="65">
        <f t="shared" si="23"/>
        <v>0</v>
      </c>
      <c r="S75" s="65">
        <f t="shared" si="23"/>
        <v>1</v>
      </c>
      <c r="T75" s="65">
        <f t="shared" si="23"/>
        <v>2</v>
      </c>
      <c r="U75" s="65">
        <f t="shared" si="23"/>
        <v>2</v>
      </c>
      <c r="V75" s="65">
        <f t="shared" si="23"/>
        <v>2</v>
      </c>
      <c r="W75" s="66">
        <f>SUM(E75:V75)</f>
        <v>29</v>
      </c>
    </row>
    <row r="76" spans="1:23" ht="15.75" customHeight="1" thickBot="1">
      <c r="A76" s="55"/>
      <c r="B76" s="55"/>
      <c r="C76" s="55"/>
      <c r="D76" s="55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</row>
    <row r="77" spans="1:23">
      <c r="A77" s="253" t="s">
        <v>51</v>
      </c>
      <c r="B77" s="253"/>
      <c r="C77" s="89" t="s">
        <v>105</v>
      </c>
      <c r="D77" s="131">
        <f>Equipes!E50</f>
        <v>16.350000000000001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30"/>
    </row>
    <row r="78" spans="1:23">
      <c r="A78" s="40" t="str">
        <f>Equipes!B50</f>
        <v>Combrié</v>
      </c>
      <c r="B78" s="40" t="str">
        <f>Equipes!C50</f>
        <v>Agnès</v>
      </c>
      <c r="C78" s="98">
        <f>Equipes!D50</f>
        <v>46</v>
      </c>
      <c r="D78" s="54" t="s">
        <v>96</v>
      </c>
      <c r="E78" s="146">
        <v>5</v>
      </c>
      <c r="F78" s="146">
        <v>4</v>
      </c>
      <c r="G78" s="146">
        <v>4</v>
      </c>
      <c r="H78" s="146">
        <v>4</v>
      </c>
      <c r="I78" s="146">
        <v>6</v>
      </c>
      <c r="J78" s="146">
        <v>6</v>
      </c>
      <c r="K78" s="146">
        <v>5</v>
      </c>
      <c r="L78" s="146">
        <v>4</v>
      </c>
      <c r="M78" s="146">
        <v>4</v>
      </c>
      <c r="N78" s="146">
        <v>6</v>
      </c>
      <c r="O78" s="146">
        <v>6</v>
      </c>
      <c r="P78" s="146">
        <v>4</v>
      </c>
      <c r="Q78" s="146">
        <v>5</v>
      </c>
      <c r="R78" s="146">
        <v>6</v>
      </c>
      <c r="S78" s="146">
        <v>4</v>
      </c>
      <c r="T78" s="146">
        <v>6</v>
      </c>
      <c r="U78" s="146">
        <v>4</v>
      </c>
      <c r="V78" s="146">
        <v>5</v>
      </c>
      <c r="W78" s="66">
        <f>SUM(E78:V78)</f>
        <v>88</v>
      </c>
    </row>
    <row r="79" spans="1:23">
      <c r="A79" s="47" t="str">
        <f>Equipes!B51</f>
        <v>Combrié</v>
      </c>
      <c r="B79" s="40" t="str">
        <f>Equipes!C51</f>
        <v>Michel</v>
      </c>
      <c r="C79" s="126">
        <f>Equipes!D51</f>
        <v>19.399999999999999</v>
      </c>
      <c r="D79" s="3" t="s">
        <v>36</v>
      </c>
      <c r="E79" s="63">
        <f>IF((E$4&lt;&gt;""),IF(((E78-E$4)=-4),6,IF(((E78-E$4)=-3),5,IF(((E78-E$4)=-2),4,IF(((E78-E$4)=-1),3,IF(((E78-E$4)=0),2,IF(((E78-E$4)=1),1,IF(((E78-E$4)&gt;1),0,""))))))),"")</f>
        <v>2</v>
      </c>
      <c r="F79" s="63">
        <f>IF((F$4&lt;&gt;""),IF(((F78-F$4)=-4),6,IF(((F78-F$4)=-3),5,IF(((F78-F$4)=-2),4,IF(((F78-F$4)=-1),3,IF(((F78-F$4)=0),2,IF(((F78-F$4)=1),1,IF(((F78-F$4)&gt;1),0,""))))))),"")</f>
        <v>1</v>
      </c>
      <c r="G79" s="63">
        <f t="shared" ref="G79:V79" si="24">IF((G$4&lt;&gt;""),IF(((G78-G$4)=-4),6,IF(((G78-G$4)=-3),5,IF(((G78-G$4)=-2),4,IF(((G78-G$4)=-1),3,IF(((G78-G$4)=0),2,IF(((G78-G$4)=1),1,IF(((G78-G$4)&gt;1),0,""))))))),"")</f>
        <v>2</v>
      </c>
      <c r="H79" s="63">
        <f t="shared" si="24"/>
        <v>1</v>
      </c>
      <c r="I79" s="63">
        <f t="shared" si="24"/>
        <v>1</v>
      </c>
      <c r="J79" s="63">
        <f t="shared" si="24"/>
        <v>0</v>
      </c>
      <c r="K79" s="63">
        <f t="shared" si="24"/>
        <v>1</v>
      </c>
      <c r="L79" s="63">
        <f t="shared" si="24"/>
        <v>1</v>
      </c>
      <c r="M79" s="63">
        <f t="shared" si="24"/>
        <v>2</v>
      </c>
      <c r="N79" s="63">
        <f t="shared" si="24"/>
        <v>1</v>
      </c>
      <c r="O79" s="63">
        <f t="shared" si="24"/>
        <v>0</v>
      </c>
      <c r="P79" s="63">
        <f t="shared" si="24"/>
        <v>1</v>
      </c>
      <c r="Q79" s="63">
        <f t="shared" si="24"/>
        <v>1</v>
      </c>
      <c r="R79" s="63">
        <f t="shared" si="24"/>
        <v>1</v>
      </c>
      <c r="S79" s="63">
        <f t="shared" si="24"/>
        <v>2</v>
      </c>
      <c r="T79" s="63">
        <f t="shared" si="24"/>
        <v>0</v>
      </c>
      <c r="U79" s="63">
        <f t="shared" si="24"/>
        <v>1</v>
      </c>
      <c r="V79" s="63">
        <f t="shared" si="24"/>
        <v>1</v>
      </c>
      <c r="W79" s="66">
        <f>SUM(E79:V79)</f>
        <v>19</v>
      </c>
    </row>
    <row r="80" spans="1:23">
      <c r="A80" s="40"/>
      <c r="B80" s="40"/>
      <c r="C80" s="95"/>
      <c r="D80" s="3" t="s">
        <v>37</v>
      </c>
      <c r="E80" s="146">
        <v>1</v>
      </c>
      <c r="F80" s="146">
        <v>1</v>
      </c>
      <c r="G80" s="146">
        <v>1</v>
      </c>
      <c r="H80" s="146">
        <v>1</v>
      </c>
      <c r="I80" s="146">
        <v>1</v>
      </c>
      <c r="J80" s="146">
        <v>0</v>
      </c>
      <c r="K80" s="146">
        <v>1</v>
      </c>
      <c r="L80" s="146">
        <v>1</v>
      </c>
      <c r="M80" s="146">
        <v>1</v>
      </c>
      <c r="N80" s="146">
        <v>1</v>
      </c>
      <c r="O80" s="146">
        <v>1</v>
      </c>
      <c r="P80" s="146">
        <v>1</v>
      </c>
      <c r="Q80" s="146">
        <v>1</v>
      </c>
      <c r="R80" s="146">
        <v>1</v>
      </c>
      <c r="S80" s="146">
        <v>1</v>
      </c>
      <c r="T80" s="146">
        <v>1</v>
      </c>
      <c r="U80" s="146">
        <v>1</v>
      </c>
      <c r="V80" s="146">
        <v>1</v>
      </c>
      <c r="W80" s="66">
        <f>SUM(E80:V80)</f>
        <v>17</v>
      </c>
    </row>
    <row r="81" spans="1:23" ht="15.75" thickBot="1">
      <c r="A81" s="40"/>
      <c r="B81" s="40"/>
      <c r="C81" s="95"/>
      <c r="D81" s="3" t="s">
        <v>39</v>
      </c>
      <c r="E81" s="65">
        <f t="shared" ref="E81:V81" si="25">IF(AND((E$4&lt;&gt;""),(E78&lt;&gt;""),(E80&lt;&gt;"")),IF(((E78-(E$4+E80))=-4),6,IF(((E78-(E$4+E80))=-3),5,IF(((E78-(E$4+E80))=-2),4,IF(((E78-(E$4+E80))=-1),3,IF(((E78-(E$4+E80))=0),2,IF(((E78-(E$4+E80))=1),1,IF(((E78-(E$4+E80))&gt;1),0,""))))))),"")</f>
        <v>3</v>
      </c>
      <c r="F81" s="65">
        <f t="shared" si="25"/>
        <v>2</v>
      </c>
      <c r="G81" s="65">
        <f t="shared" si="25"/>
        <v>3</v>
      </c>
      <c r="H81" s="65">
        <f t="shared" si="25"/>
        <v>2</v>
      </c>
      <c r="I81" s="65">
        <f t="shared" si="25"/>
        <v>2</v>
      </c>
      <c r="J81" s="65">
        <f t="shared" si="25"/>
        <v>0</v>
      </c>
      <c r="K81" s="65">
        <f t="shared" si="25"/>
        <v>2</v>
      </c>
      <c r="L81" s="65">
        <f t="shared" si="25"/>
        <v>2</v>
      </c>
      <c r="M81" s="65">
        <f t="shared" si="25"/>
        <v>3</v>
      </c>
      <c r="N81" s="65">
        <f t="shared" si="25"/>
        <v>2</v>
      </c>
      <c r="O81" s="65">
        <f t="shared" si="25"/>
        <v>1</v>
      </c>
      <c r="P81" s="65">
        <f t="shared" si="25"/>
        <v>2</v>
      </c>
      <c r="Q81" s="65">
        <f t="shared" si="25"/>
        <v>2</v>
      </c>
      <c r="R81" s="65">
        <f t="shared" si="25"/>
        <v>2</v>
      </c>
      <c r="S81" s="65">
        <f t="shared" si="25"/>
        <v>3</v>
      </c>
      <c r="T81" s="65">
        <f t="shared" si="25"/>
        <v>1</v>
      </c>
      <c r="U81" s="65">
        <f t="shared" si="25"/>
        <v>2</v>
      </c>
      <c r="V81" s="65">
        <f t="shared" si="25"/>
        <v>2</v>
      </c>
      <c r="W81" s="66">
        <f>SUM(E81:V81)</f>
        <v>36</v>
      </c>
    </row>
    <row r="82" spans="1:23" ht="15.75" customHeight="1" thickBot="1">
      <c r="A82" s="55"/>
      <c r="B82" s="55"/>
      <c r="C82" s="55"/>
      <c r="D82" s="55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253" t="s">
        <v>52</v>
      </c>
      <c r="B83" s="253"/>
      <c r="C83" s="89" t="s">
        <v>105</v>
      </c>
      <c r="D83" s="131">
        <f>Equipes!E54</f>
        <v>12.85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30"/>
    </row>
    <row r="84" spans="1:23">
      <c r="A84" s="40" t="str">
        <f>Equipes!B54</f>
        <v>Chabal</v>
      </c>
      <c r="B84" s="40" t="str">
        <f>Equipes!C54</f>
        <v>Gilles</v>
      </c>
      <c r="C84" s="98">
        <f>Equipes!D54</f>
        <v>31</v>
      </c>
      <c r="D84" s="54" t="s">
        <v>96</v>
      </c>
      <c r="E84" s="61">
        <v>5</v>
      </c>
      <c r="F84" s="62">
        <v>3</v>
      </c>
      <c r="G84" s="62">
        <v>5</v>
      </c>
      <c r="H84" s="62">
        <v>3</v>
      </c>
      <c r="I84" s="62">
        <v>5</v>
      </c>
      <c r="J84" s="62">
        <v>4</v>
      </c>
      <c r="K84" s="62">
        <v>4</v>
      </c>
      <c r="L84" s="62">
        <v>3</v>
      </c>
      <c r="M84" s="62">
        <v>4</v>
      </c>
      <c r="N84" s="62">
        <v>5</v>
      </c>
      <c r="O84" s="62">
        <v>5</v>
      </c>
      <c r="P84" s="62">
        <v>4</v>
      </c>
      <c r="Q84" s="62">
        <v>5</v>
      </c>
      <c r="R84" s="62">
        <v>7</v>
      </c>
      <c r="S84" s="62">
        <v>4</v>
      </c>
      <c r="T84" s="62">
        <v>4</v>
      </c>
      <c r="U84" s="62">
        <v>3</v>
      </c>
      <c r="V84" s="62">
        <v>4</v>
      </c>
      <c r="W84" s="66">
        <f>SUM(E84:V84)</f>
        <v>77</v>
      </c>
    </row>
    <row r="85" spans="1:23">
      <c r="A85" s="47" t="str">
        <f>Equipes!B55</f>
        <v>Reynes</v>
      </c>
      <c r="B85" s="40" t="str">
        <f>Equipes!C55</f>
        <v>Jacques</v>
      </c>
      <c r="C85" s="126">
        <f>Equipes!D55</f>
        <v>20.399999999999999</v>
      </c>
      <c r="D85" s="3" t="s">
        <v>36</v>
      </c>
      <c r="E85" s="63">
        <f>IF((E$4&lt;&gt;""),IF(((E84-E$4)=-4),6,IF(((E84-E$4)=-3),5,IF(((E84-E$4)=-2),4,IF(((E84-E$4)=-1),3,IF(((E84-E$4)=0),2,IF(((E84-E$4)=1),1,IF(((E84-E$4)&gt;1),0,""))))))),"")</f>
        <v>2</v>
      </c>
      <c r="F85" s="63">
        <f>IF((F$4&lt;&gt;""),IF(((F84-F$4)=-4),6,IF(((F84-F$4)=-3),5,IF(((F84-F$4)=-2),4,IF(((F84-F$4)=-1),3,IF(((F84-F$4)=0),2,IF(((F84-F$4)=1),1,IF(((F84-F$4)&gt;1),0,""))))))),"")</f>
        <v>2</v>
      </c>
      <c r="G85" s="63">
        <f t="shared" ref="G85:V85" si="26">IF((G$4&lt;&gt;""),IF(((G84-G$4)=-4),6,IF(((G84-G$4)=-3),5,IF(((G84-G$4)=-2),4,IF(((G84-G$4)=-1),3,IF(((G84-G$4)=0),2,IF(((G84-G$4)=1),1,IF(((G84-G$4)&gt;1),0,""))))))),"")</f>
        <v>1</v>
      </c>
      <c r="H85" s="63">
        <f t="shared" si="26"/>
        <v>2</v>
      </c>
      <c r="I85" s="63">
        <f t="shared" si="26"/>
        <v>2</v>
      </c>
      <c r="J85" s="63">
        <f t="shared" si="26"/>
        <v>2</v>
      </c>
      <c r="K85" s="63">
        <f t="shared" si="26"/>
        <v>2</v>
      </c>
      <c r="L85" s="63">
        <f t="shared" si="26"/>
        <v>2</v>
      </c>
      <c r="M85" s="63">
        <f t="shared" si="26"/>
        <v>2</v>
      </c>
      <c r="N85" s="63">
        <f t="shared" si="26"/>
        <v>2</v>
      </c>
      <c r="O85" s="63">
        <f t="shared" si="26"/>
        <v>1</v>
      </c>
      <c r="P85" s="63">
        <f t="shared" si="26"/>
        <v>1</v>
      </c>
      <c r="Q85" s="63">
        <f t="shared" si="26"/>
        <v>1</v>
      </c>
      <c r="R85" s="63">
        <f t="shared" si="26"/>
        <v>0</v>
      </c>
      <c r="S85" s="63">
        <f t="shared" si="26"/>
        <v>2</v>
      </c>
      <c r="T85" s="63">
        <f t="shared" si="26"/>
        <v>2</v>
      </c>
      <c r="U85" s="63">
        <f t="shared" si="26"/>
        <v>2</v>
      </c>
      <c r="V85" s="63">
        <f t="shared" si="26"/>
        <v>2</v>
      </c>
      <c r="W85" s="66">
        <f>SUM(E85:V85)</f>
        <v>30</v>
      </c>
    </row>
    <row r="86" spans="1:23">
      <c r="A86" s="40"/>
      <c r="B86" s="40"/>
      <c r="C86" s="95"/>
      <c r="D86" s="3" t="s">
        <v>37</v>
      </c>
      <c r="E86" s="61">
        <v>1</v>
      </c>
      <c r="F86" s="62">
        <v>1</v>
      </c>
      <c r="G86" s="62">
        <v>1</v>
      </c>
      <c r="H86" s="62">
        <v>0</v>
      </c>
      <c r="I86" s="62">
        <v>0</v>
      </c>
      <c r="J86" s="62">
        <v>0</v>
      </c>
      <c r="K86" s="62">
        <v>1</v>
      </c>
      <c r="L86" s="62">
        <v>1</v>
      </c>
      <c r="M86" s="62">
        <v>1</v>
      </c>
      <c r="N86" s="62">
        <v>1</v>
      </c>
      <c r="O86" s="62">
        <v>1</v>
      </c>
      <c r="P86" s="62">
        <v>0</v>
      </c>
      <c r="Q86" s="62">
        <v>1</v>
      </c>
      <c r="R86" s="62">
        <v>1</v>
      </c>
      <c r="S86" s="62">
        <v>0</v>
      </c>
      <c r="T86" s="62">
        <v>1</v>
      </c>
      <c r="U86" s="62">
        <v>1</v>
      </c>
      <c r="V86" s="62">
        <v>1</v>
      </c>
      <c r="W86" s="66">
        <f>SUM(E86:V86)</f>
        <v>13</v>
      </c>
    </row>
    <row r="87" spans="1:23" ht="15.75" thickBot="1">
      <c r="A87" s="40"/>
      <c r="B87" s="40"/>
      <c r="C87" s="95"/>
      <c r="D87" s="3" t="s">
        <v>39</v>
      </c>
      <c r="E87" s="65">
        <f t="shared" ref="E87:V87" si="27">IF(AND((E$4&lt;&gt;""),(E84&lt;&gt;""),(E86&lt;&gt;"")),IF(((E84-(E$4+E86))=-4),6,IF(((E84-(E$4+E86))=-3),5,IF(((E84-(E$4+E86))=-2),4,IF(((E84-(E$4+E86))=-1),3,IF(((E84-(E$4+E86))=0),2,IF(((E84-(E$4+E86))=1),1,IF(((E84-(E$4+E86))&gt;1),0,""))))))),"")</f>
        <v>3</v>
      </c>
      <c r="F87" s="65">
        <f t="shared" si="27"/>
        <v>3</v>
      </c>
      <c r="G87" s="65">
        <f t="shared" si="27"/>
        <v>2</v>
      </c>
      <c r="H87" s="65">
        <f t="shared" si="27"/>
        <v>2</v>
      </c>
      <c r="I87" s="65">
        <f t="shared" si="27"/>
        <v>2</v>
      </c>
      <c r="J87" s="65">
        <f t="shared" si="27"/>
        <v>2</v>
      </c>
      <c r="K87" s="65">
        <f t="shared" si="27"/>
        <v>3</v>
      </c>
      <c r="L87" s="65">
        <f t="shared" si="27"/>
        <v>3</v>
      </c>
      <c r="M87" s="65">
        <f t="shared" si="27"/>
        <v>3</v>
      </c>
      <c r="N87" s="65">
        <f t="shared" si="27"/>
        <v>3</v>
      </c>
      <c r="O87" s="65">
        <f t="shared" si="27"/>
        <v>2</v>
      </c>
      <c r="P87" s="65">
        <f t="shared" si="27"/>
        <v>1</v>
      </c>
      <c r="Q87" s="65">
        <f t="shared" si="27"/>
        <v>2</v>
      </c>
      <c r="R87" s="65">
        <f t="shared" si="27"/>
        <v>1</v>
      </c>
      <c r="S87" s="65">
        <f t="shared" si="27"/>
        <v>2</v>
      </c>
      <c r="T87" s="65">
        <f t="shared" si="27"/>
        <v>3</v>
      </c>
      <c r="U87" s="65">
        <f t="shared" si="27"/>
        <v>3</v>
      </c>
      <c r="V87" s="65">
        <f t="shared" si="27"/>
        <v>3</v>
      </c>
      <c r="W87" s="66">
        <f>SUM(E87:V87)</f>
        <v>43</v>
      </c>
    </row>
    <row r="88" spans="1:23" ht="15.75" customHeight="1" thickBot="1">
      <c r="A88" s="55"/>
      <c r="B88" s="55"/>
      <c r="C88" s="55"/>
      <c r="D88" s="55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</row>
    <row r="89" spans="1:23">
      <c r="A89" s="253" t="s">
        <v>53</v>
      </c>
      <c r="B89" s="253"/>
      <c r="C89" s="89" t="s">
        <v>105</v>
      </c>
      <c r="D89" s="131">
        <f>Equipes!E58</f>
        <v>8.75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30"/>
    </row>
    <row r="90" spans="1:23">
      <c r="A90" s="218" t="str">
        <f>Equipes!B58</f>
        <v>Cornette</v>
      </c>
      <c r="B90" s="218" t="str">
        <f>Equipes!C58</f>
        <v>Alain</v>
      </c>
      <c r="C90" s="219">
        <f>Equipes!D58</f>
        <v>23.3</v>
      </c>
      <c r="D90" s="54" t="s">
        <v>96</v>
      </c>
      <c r="E90" s="146">
        <v>5</v>
      </c>
      <c r="F90" s="146">
        <v>3</v>
      </c>
      <c r="G90" s="146">
        <v>6</v>
      </c>
      <c r="H90" s="146">
        <v>3</v>
      </c>
      <c r="I90" s="146">
        <v>5</v>
      </c>
      <c r="J90" s="146">
        <v>4</v>
      </c>
      <c r="K90" s="146">
        <v>4</v>
      </c>
      <c r="L90" s="146">
        <v>4</v>
      </c>
      <c r="M90" s="146">
        <v>6</v>
      </c>
      <c r="N90" s="146">
        <v>5</v>
      </c>
      <c r="O90" s="146">
        <v>6</v>
      </c>
      <c r="P90" s="146">
        <v>3</v>
      </c>
      <c r="Q90" s="146">
        <v>5</v>
      </c>
      <c r="R90" s="146">
        <v>6</v>
      </c>
      <c r="S90" s="146">
        <v>5</v>
      </c>
      <c r="T90" s="146">
        <v>6</v>
      </c>
      <c r="U90" s="146">
        <v>3</v>
      </c>
      <c r="V90" s="146">
        <v>4</v>
      </c>
      <c r="W90" s="66">
        <f>SUM(E90:V90)</f>
        <v>83</v>
      </c>
    </row>
    <row r="91" spans="1:23">
      <c r="A91" s="47" t="str">
        <f>Equipes!B59</f>
        <v>Guihard</v>
      </c>
      <c r="B91" s="40" t="str">
        <f>Equipes!C59</f>
        <v>Jean</v>
      </c>
      <c r="C91" s="126">
        <f>Equipes!D59</f>
        <v>11.7</v>
      </c>
      <c r="D91" s="3" t="s">
        <v>36</v>
      </c>
      <c r="E91" s="63">
        <f>IF((E$4&lt;&gt;""),IF(((E90-E$4)=-4),6,IF(((E90-E$4)=-3),5,IF(((E90-E$4)=-2),4,IF(((E90-E$4)=-1),3,IF(((E90-E$4)=0),2,IF(((E90-E$4)=1),1,IF(((E90-E$4)&gt;1),0,""))))))),"")</f>
        <v>2</v>
      </c>
      <c r="F91" s="63">
        <f>IF((F$4&lt;&gt;""),IF(((F90-F$4)=-4),6,IF(((F90-F$4)=-3),5,IF(((F90-F$4)=-2),4,IF(((F90-F$4)=-1),3,IF(((F90-F$4)=0),2,IF(((F90-F$4)=1),1,IF(((F90-F$4)&gt;1),0,""))))))),"")</f>
        <v>2</v>
      </c>
      <c r="G91" s="63">
        <f t="shared" ref="G91:V91" si="28">IF((G$4&lt;&gt;""),IF(((G90-G$4)=-4),6,IF(((G90-G$4)=-3),5,IF(((G90-G$4)=-2),4,IF(((G90-G$4)=-1),3,IF(((G90-G$4)=0),2,IF(((G90-G$4)=1),1,IF(((G90-G$4)&gt;1),0,""))))))),"")</f>
        <v>0</v>
      </c>
      <c r="H91" s="63">
        <f t="shared" si="28"/>
        <v>2</v>
      </c>
      <c r="I91" s="63">
        <f t="shared" si="28"/>
        <v>2</v>
      </c>
      <c r="J91" s="63">
        <f t="shared" si="28"/>
        <v>2</v>
      </c>
      <c r="K91" s="63">
        <f t="shared" si="28"/>
        <v>2</v>
      </c>
      <c r="L91" s="63">
        <f t="shared" si="28"/>
        <v>1</v>
      </c>
      <c r="M91" s="63">
        <f t="shared" si="28"/>
        <v>0</v>
      </c>
      <c r="N91" s="63">
        <f t="shared" si="28"/>
        <v>2</v>
      </c>
      <c r="O91" s="63">
        <f t="shared" si="28"/>
        <v>0</v>
      </c>
      <c r="P91" s="63">
        <f t="shared" si="28"/>
        <v>2</v>
      </c>
      <c r="Q91" s="63">
        <f t="shared" si="28"/>
        <v>1</v>
      </c>
      <c r="R91" s="63">
        <f t="shared" si="28"/>
        <v>1</v>
      </c>
      <c r="S91" s="63">
        <f t="shared" si="28"/>
        <v>1</v>
      </c>
      <c r="T91" s="63">
        <f t="shared" si="28"/>
        <v>0</v>
      </c>
      <c r="U91" s="63">
        <f t="shared" si="28"/>
        <v>2</v>
      </c>
      <c r="V91" s="63">
        <f t="shared" si="28"/>
        <v>2</v>
      </c>
      <c r="W91" s="66">
        <f>SUM(E91:V91)</f>
        <v>24</v>
      </c>
    </row>
    <row r="92" spans="1:23">
      <c r="A92" s="40"/>
      <c r="B92" s="40"/>
      <c r="C92" s="95"/>
      <c r="D92" s="3" t="s">
        <v>37</v>
      </c>
      <c r="E92" s="146">
        <v>1</v>
      </c>
      <c r="F92" s="146">
        <v>0</v>
      </c>
      <c r="G92" s="146">
        <v>1</v>
      </c>
      <c r="H92" s="146">
        <v>0</v>
      </c>
      <c r="I92" s="146">
        <v>0</v>
      </c>
      <c r="J92" s="146">
        <v>0</v>
      </c>
      <c r="K92" s="146">
        <v>1</v>
      </c>
      <c r="L92" s="146">
        <v>1</v>
      </c>
      <c r="M92" s="146">
        <v>0</v>
      </c>
      <c r="N92" s="146">
        <v>1</v>
      </c>
      <c r="O92" s="146">
        <v>1</v>
      </c>
      <c r="P92" s="146">
        <v>0</v>
      </c>
      <c r="Q92" s="146">
        <v>0</v>
      </c>
      <c r="R92" s="146">
        <v>1</v>
      </c>
      <c r="S92" s="146">
        <v>0</v>
      </c>
      <c r="T92" s="146">
        <v>1</v>
      </c>
      <c r="U92" s="146">
        <v>0</v>
      </c>
      <c r="V92" s="146">
        <v>0</v>
      </c>
      <c r="W92" s="66">
        <f>SUM(E92:V92)</f>
        <v>8</v>
      </c>
    </row>
    <row r="93" spans="1:23" ht="15.75" thickBot="1">
      <c r="A93" s="40"/>
      <c r="B93" s="40"/>
      <c r="C93" s="95"/>
      <c r="D93" s="3" t="s">
        <v>39</v>
      </c>
      <c r="E93" s="65">
        <f t="shared" ref="E93:V93" si="29">IF(AND((E$4&lt;&gt;""),(E90&lt;&gt;""),(E92&lt;&gt;"")),IF(((E90-(E$4+E92))=-4),6,IF(((E90-(E$4+E92))=-3),5,IF(((E90-(E$4+E92))=-2),4,IF(((E90-(E$4+E92))=-1),3,IF(((E90-(E$4+E92))=0),2,IF(((E90-(E$4+E92))=1),1,IF(((E90-(E$4+E92))&gt;1),0,""))))))),"")</f>
        <v>3</v>
      </c>
      <c r="F93" s="65">
        <f t="shared" si="29"/>
        <v>2</v>
      </c>
      <c r="G93" s="65">
        <f t="shared" si="29"/>
        <v>1</v>
      </c>
      <c r="H93" s="65">
        <f t="shared" si="29"/>
        <v>2</v>
      </c>
      <c r="I93" s="65">
        <f t="shared" si="29"/>
        <v>2</v>
      </c>
      <c r="J93" s="65">
        <f t="shared" si="29"/>
        <v>2</v>
      </c>
      <c r="K93" s="65">
        <f t="shared" si="29"/>
        <v>3</v>
      </c>
      <c r="L93" s="65">
        <f t="shared" si="29"/>
        <v>2</v>
      </c>
      <c r="M93" s="65">
        <f t="shared" si="29"/>
        <v>0</v>
      </c>
      <c r="N93" s="65">
        <f t="shared" si="29"/>
        <v>3</v>
      </c>
      <c r="O93" s="65">
        <f t="shared" si="29"/>
        <v>1</v>
      </c>
      <c r="P93" s="65">
        <f t="shared" si="29"/>
        <v>2</v>
      </c>
      <c r="Q93" s="65">
        <f t="shared" si="29"/>
        <v>1</v>
      </c>
      <c r="R93" s="65">
        <f t="shared" si="29"/>
        <v>2</v>
      </c>
      <c r="S93" s="65">
        <f t="shared" si="29"/>
        <v>1</v>
      </c>
      <c r="T93" s="65">
        <f t="shared" si="29"/>
        <v>1</v>
      </c>
      <c r="U93" s="65">
        <f t="shared" si="29"/>
        <v>2</v>
      </c>
      <c r="V93" s="65">
        <f t="shared" si="29"/>
        <v>2</v>
      </c>
      <c r="W93" s="66">
        <f>SUM(E93:V93)</f>
        <v>32</v>
      </c>
    </row>
    <row r="94" spans="1:23" ht="15.75" customHeight="1" thickBot="1">
      <c r="A94" s="55"/>
      <c r="B94" s="55"/>
      <c r="C94" s="55"/>
      <c r="D94" s="55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</row>
    <row r="95" spans="1:23">
      <c r="A95" s="253" t="s">
        <v>54</v>
      </c>
      <c r="B95" s="253"/>
      <c r="C95" s="89" t="s">
        <v>105</v>
      </c>
      <c r="D95" s="131">
        <f>Equipes!E62</f>
        <v>14.35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30"/>
    </row>
    <row r="96" spans="1:23">
      <c r="A96" s="40" t="str">
        <f>Equipes!B62</f>
        <v>Danten</v>
      </c>
      <c r="B96" s="40" t="str">
        <f>Equipes!C62</f>
        <v>Philippe</v>
      </c>
      <c r="C96" s="98">
        <f>Equipes!D62</f>
        <v>34</v>
      </c>
      <c r="D96" s="54" t="s">
        <v>96</v>
      </c>
      <c r="E96" s="146">
        <v>7</v>
      </c>
      <c r="F96" s="146">
        <v>3</v>
      </c>
      <c r="G96" s="146">
        <v>5</v>
      </c>
      <c r="H96" s="146">
        <v>3</v>
      </c>
      <c r="I96" s="146">
        <v>5</v>
      </c>
      <c r="J96" s="146">
        <v>4</v>
      </c>
      <c r="K96" s="146">
        <v>4</v>
      </c>
      <c r="L96" s="146">
        <v>3</v>
      </c>
      <c r="M96" s="146">
        <v>5</v>
      </c>
      <c r="N96" s="146">
        <v>6</v>
      </c>
      <c r="O96" s="146">
        <v>5</v>
      </c>
      <c r="P96" s="146">
        <v>4</v>
      </c>
      <c r="Q96" s="146">
        <v>5</v>
      </c>
      <c r="R96" s="146">
        <v>7</v>
      </c>
      <c r="S96" s="146">
        <v>5</v>
      </c>
      <c r="T96" s="146">
        <v>6</v>
      </c>
      <c r="U96" s="146">
        <v>3</v>
      </c>
      <c r="V96" s="146">
        <v>5</v>
      </c>
      <c r="W96" s="66">
        <f>SUM(E96:V96)</f>
        <v>85</v>
      </c>
    </row>
    <row r="97" spans="1:23">
      <c r="A97" s="47" t="str">
        <f>Equipes!B63</f>
        <v>Douhaizenet</v>
      </c>
      <c r="B97" s="40" t="str">
        <f>Equipes!C63</f>
        <v>Patrick</v>
      </c>
      <c r="C97" s="126">
        <f>Equipes!D63</f>
        <v>23.4</v>
      </c>
      <c r="D97" s="3" t="s">
        <v>36</v>
      </c>
      <c r="E97" s="63">
        <f>IF((E$4&lt;&gt;""),IF(((E96-E$4)=-4),6,IF(((E96-E$4)=-3),5,IF(((E96-E$4)=-2),4,IF(((E96-E$4)=-1),3,IF(((E96-E$4)=0),2,IF(((E96-E$4)=1),1,IF(((E96-E$4)&gt;1),0,""))))))),"")</f>
        <v>0</v>
      </c>
      <c r="F97" s="63">
        <f>IF((F$4&lt;&gt;""),IF(((F96-F$4)=-4),6,IF(((F96-F$4)=-3),5,IF(((F96-F$4)=-2),4,IF(((F96-F$4)=-1),3,IF(((F96-F$4)=0),2,IF(((F96-F$4)=1),1,IF(((F96-F$4)&gt;1),0,""))))))),"")</f>
        <v>2</v>
      </c>
      <c r="G97" s="63">
        <f t="shared" ref="G97:V97" si="30">IF((G$4&lt;&gt;""),IF(((G96-G$4)=-4),6,IF(((G96-G$4)=-3),5,IF(((G96-G$4)=-2),4,IF(((G96-G$4)=-1),3,IF(((G96-G$4)=0),2,IF(((G96-G$4)=1),1,IF(((G96-G$4)&gt;1),0,""))))))),"")</f>
        <v>1</v>
      </c>
      <c r="H97" s="63">
        <f t="shared" si="30"/>
        <v>2</v>
      </c>
      <c r="I97" s="63">
        <f t="shared" si="30"/>
        <v>2</v>
      </c>
      <c r="J97" s="63">
        <f t="shared" si="30"/>
        <v>2</v>
      </c>
      <c r="K97" s="63">
        <f t="shared" si="30"/>
        <v>2</v>
      </c>
      <c r="L97" s="63">
        <f t="shared" si="30"/>
        <v>2</v>
      </c>
      <c r="M97" s="63">
        <f t="shared" si="30"/>
        <v>1</v>
      </c>
      <c r="N97" s="63">
        <f t="shared" si="30"/>
        <v>1</v>
      </c>
      <c r="O97" s="63">
        <f t="shared" si="30"/>
        <v>1</v>
      </c>
      <c r="P97" s="63">
        <f t="shared" si="30"/>
        <v>1</v>
      </c>
      <c r="Q97" s="63">
        <f t="shared" si="30"/>
        <v>1</v>
      </c>
      <c r="R97" s="63">
        <f t="shared" si="30"/>
        <v>0</v>
      </c>
      <c r="S97" s="63">
        <f t="shared" si="30"/>
        <v>1</v>
      </c>
      <c r="T97" s="63">
        <f t="shared" si="30"/>
        <v>0</v>
      </c>
      <c r="U97" s="63">
        <f t="shared" si="30"/>
        <v>2</v>
      </c>
      <c r="V97" s="63">
        <f t="shared" si="30"/>
        <v>1</v>
      </c>
      <c r="W97" s="66">
        <f>SUM(E97:V97)</f>
        <v>22</v>
      </c>
    </row>
    <row r="98" spans="1:23">
      <c r="A98" s="40"/>
      <c r="B98" s="40"/>
      <c r="C98" s="95"/>
      <c r="D98" s="3" t="s">
        <v>37</v>
      </c>
      <c r="E98" s="146">
        <v>1</v>
      </c>
      <c r="F98" s="146">
        <v>1</v>
      </c>
      <c r="G98" s="146">
        <v>1</v>
      </c>
      <c r="H98" s="146">
        <v>1</v>
      </c>
      <c r="I98" s="146">
        <v>0</v>
      </c>
      <c r="J98" s="146">
        <v>0</v>
      </c>
      <c r="K98" s="146">
        <v>1</v>
      </c>
      <c r="L98" s="146">
        <v>1</v>
      </c>
      <c r="M98" s="146">
        <v>1</v>
      </c>
      <c r="N98" s="146">
        <v>1</v>
      </c>
      <c r="O98" s="146">
        <v>1</v>
      </c>
      <c r="P98" s="146">
        <v>0</v>
      </c>
      <c r="Q98" s="146">
        <v>1</v>
      </c>
      <c r="R98" s="146">
        <v>1</v>
      </c>
      <c r="S98" s="146">
        <v>1</v>
      </c>
      <c r="T98" s="146">
        <v>1</v>
      </c>
      <c r="U98" s="146">
        <v>1</v>
      </c>
      <c r="V98" s="146">
        <v>1</v>
      </c>
      <c r="W98" s="66">
        <f>SUM(E98:V98)</f>
        <v>15</v>
      </c>
    </row>
    <row r="99" spans="1:23" ht="15.75" thickBot="1">
      <c r="A99" s="40"/>
      <c r="B99" s="40"/>
      <c r="C99" s="95"/>
      <c r="D99" s="3" t="s">
        <v>39</v>
      </c>
      <c r="E99" s="65">
        <f t="shared" ref="E99:V99" si="31">IF(AND((E$4&lt;&gt;""),(E96&lt;&gt;""),(E98&lt;&gt;"")),IF(((E96-(E$4+E98))=-4),6,IF(((E96-(E$4+E98))=-3),5,IF(((E96-(E$4+E98))=-2),4,IF(((E96-(E$4+E98))=-1),3,IF(((E96-(E$4+E98))=0),2,IF(((E96-(E$4+E98))=1),1,IF(((E96-(E$4+E98))&gt;1),0,""))))))),"")</f>
        <v>1</v>
      </c>
      <c r="F99" s="65">
        <f t="shared" si="31"/>
        <v>3</v>
      </c>
      <c r="G99" s="65">
        <f t="shared" si="31"/>
        <v>2</v>
      </c>
      <c r="H99" s="65">
        <f t="shared" si="31"/>
        <v>3</v>
      </c>
      <c r="I99" s="65">
        <f t="shared" si="31"/>
        <v>2</v>
      </c>
      <c r="J99" s="65">
        <f t="shared" si="31"/>
        <v>2</v>
      </c>
      <c r="K99" s="65">
        <f t="shared" si="31"/>
        <v>3</v>
      </c>
      <c r="L99" s="65">
        <f t="shared" si="31"/>
        <v>3</v>
      </c>
      <c r="M99" s="65">
        <f t="shared" si="31"/>
        <v>2</v>
      </c>
      <c r="N99" s="65">
        <f t="shared" si="31"/>
        <v>2</v>
      </c>
      <c r="O99" s="65">
        <f t="shared" si="31"/>
        <v>2</v>
      </c>
      <c r="P99" s="65">
        <f t="shared" si="31"/>
        <v>1</v>
      </c>
      <c r="Q99" s="65">
        <f t="shared" si="31"/>
        <v>2</v>
      </c>
      <c r="R99" s="65">
        <f t="shared" si="31"/>
        <v>1</v>
      </c>
      <c r="S99" s="65">
        <f t="shared" si="31"/>
        <v>2</v>
      </c>
      <c r="T99" s="65">
        <f t="shared" si="31"/>
        <v>1</v>
      </c>
      <c r="U99" s="65">
        <f t="shared" si="31"/>
        <v>3</v>
      </c>
      <c r="V99" s="65">
        <f t="shared" si="31"/>
        <v>2</v>
      </c>
      <c r="W99" s="66">
        <f>SUM(E99:V99)</f>
        <v>37</v>
      </c>
    </row>
    <row r="100" spans="1:23" ht="15.75" customHeight="1" thickBot="1">
      <c r="A100" s="55"/>
      <c r="B100" s="55"/>
      <c r="C100" s="55"/>
      <c r="D100" s="55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</row>
    <row r="101" spans="1:23">
      <c r="A101" s="253" t="s">
        <v>55</v>
      </c>
      <c r="B101" s="253"/>
      <c r="C101" s="89" t="s">
        <v>105</v>
      </c>
      <c r="D101" s="131">
        <f>Equipes!E66</f>
        <v>21.274999999999999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30"/>
    </row>
    <row r="102" spans="1:23">
      <c r="A102" s="40" t="str">
        <f>Equipes!B66</f>
        <v>Mezin</v>
      </c>
      <c r="B102" s="40" t="str">
        <f>Equipes!C66</f>
        <v>Eric</v>
      </c>
      <c r="C102" s="98">
        <f>Equipes!D66</f>
        <v>31.1</v>
      </c>
      <c r="D102" s="54" t="s">
        <v>96</v>
      </c>
      <c r="E102" s="61">
        <v>7</v>
      </c>
      <c r="F102" s="61">
        <v>4</v>
      </c>
      <c r="G102" s="61">
        <v>5</v>
      </c>
      <c r="H102" s="61">
        <v>4</v>
      </c>
      <c r="I102" s="61">
        <v>7</v>
      </c>
      <c r="J102" s="61">
        <v>6</v>
      </c>
      <c r="K102" s="61">
        <v>6</v>
      </c>
      <c r="L102" s="61">
        <v>5</v>
      </c>
      <c r="M102" s="61">
        <v>5</v>
      </c>
      <c r="N102" s="61">
        <v>6</v>
      </c>
      <c r="O102" s="61">
        <v>5</v>
      </c>
      <c r="P102" s="61">
        <v>4</v>
      </c>
      <c r="Q102" s="61">
        <v>5</v>
      </c>
      <c r="R102" s="61">
        <v>6</v>
      </c>
      <c r="S102" s="61">
        <v>4</v>
      </c>
      <c r="T102" s="61">
        <v>5</v>
      </c>
      <c r="U102" s="61">
        <v>5</v>
      </c>
      <c r="V102" s="61">
        <v>7</v>
      </c>
      <c r="W102" s="66">
        <f>SUM(E102:V102)</f>
        <v>96</v>
      </c>
    </row>
    <row r="103" spans="1:23">
      <c r="A103" s="47" t="str">
        <f>Equipes!B67</f>
        <v>Piberne</v>
      </c>
      <c r="B103" s="40" t="str">
        <f>Equipes!C67</f>
        <v>Sylvie</v>
      </c>
      <c r="C103" s="126">
        <f>Equipes!D67</f>
        <v>54</v>
      </c>
      <c r="D103" s="3" t="s">
        <v>36</v>
      </c>
      <c r="E103" s="63">
        <f>IF((E$4&lt;&gt;""),IF(((E102-E$4)=-4),6,IF(((E102-E$4)=-3),5,IF(((E102-E$4)=-2),4,IF(((E102-E$4)=-1),3,IF(((E102-E$4)=0),2,IF(((E102-E$4)=1),1,IF(((E102-E$4)&gt;1),0,""))))))),"")</f>
        <v>0</v>
      </c>
      <c r="F103" s="63">
        <f>IF((F$4&lt;&gt;""),IF(((F102-F$4)=-4),6,IF(((F102-F$4)=-3),5,IF(((F102-F$4)=-2),4,IF(((F102-F$4)=-1),3,IF(((F102-F$4)=0),2,IF(((F102-F$4)=1),1,IF(((F102-F$4)&gt;1),0,""))))))),"")</f>
        <v>1</v>
      </c>
      <c r="G103" s="63">
        <f t="shared" ref="G103:V103" si="32">IF((G$4&lt;&gt;""),IF(((G102-G$4)=-4),6,IF(((G102-G$4)=-3),5,IF(((G102-G$4)=-2),4,IF(((G102-G$4)=-1),3,IF(((G102-G$4)=0),2,IF(((G102-G$4)=1),1,IF(((G102-G$4)&gt;1),0,""))))))),"")</f>
        <v>1</v>
      </c>
      <c r="H103" s="63">
        <f t="shared" si="32"/>
        <v>1</v>
      </c>
      <c r="I103" s="63">
        <f t="shared" si="32"/>
        <v>0</v>
      </c>
      <c r="J103" s="63">
        <f t="shared" si="32"/>
        <v>0</v>
      </c>
      <c r="K103" s="63">
        <f t="shared" si="32"/>
        <v>0</v>
      </c>
      <c r="L103" s="63">
        <f t="shared" si="32"/>
        <v>0</v>
      </c>
      <c r="M103" s="63">
        <f t="shared" si="32"/>
        <v>1</v>
      </c>
      <c r="N103" s="63">
        <f t="shared" si="32"/>
        <v>1</v>
      </c>
      <c r="O103" s="63">
        <f t="shared" si="32"/>
        <v>1</v>
      </c>
      <c r="P103" s="63">
        <f t="shared" si="32"/>
        <v>1</v>
      </c>
      <c r="Q103" s="63">
        <f t="shared" si="32"/>
        <v>1</v>
      </c>
      <c r="R103" s="63">
        <f t="shared" si="32"/>
        <v>1</v>
      </c>
      <c r="S103" s="63">
        <f t="shared" si="32"/>
        <v>2</v>
      </c>
      <c r="T103" s="63">
        <f t="shared" si="32"/>
        <v>1</v>
      </c>
      <c r="U103" s="63">
        <f t="shared" si="32"/>
        <v>0</v>
      </c>
      <c r="V103" s="63">
        <f t="shared" si="32"/>
        <v>0</v>
      </c>
      <c r="W103" s="66">
        <f>SUM(E103:V103)</f>
        <v>12</v>
      </c>
    </row>
    <row r="104" spans="1:23">
      <c r="A104" s="40"/>
      <c r="B104" s="40"/>
      <c r="C104" s="95"/>
      <c r="D104" s="3" t="s">
        <v>37</v>
      </c>
      <c r="E104" s="61">
        <v>2</v>
      </c>
      <c r="F104" s="61">
        <v>1</v>
      </c>
      <c r="G104" s="61">
        <v>2</v>
      </c>
      <c r="H104" s="61">
        <v>1</v>
      </c>
      <c r="I104" s="61">
        <v>1</v>
      </c>
      <c r="J104" s="61">
        <v>1</v>
      </c>
      <c r="K104" s="61">
        <v>1</v>
      </c>
      <c r="L104" s="61">
        <v>1</v>
      </c>
      <c r="M104" s="61">
        <v>1</v>
      </c>
      <c r="N104" s="61">
        <v>1</v>
      </c>
      <c r="O104" s="61">
        <v>1</v>
      </c>
      <c r="P104" s="61">
        <v>1</v>
      </c>
      <c r="Q104" s="61">
        <v>1</v>
      </c>
      <c r="R104" s="61">
        <v>2</v>
      </c>
      <c r="S104" s="61">
        <v>1</v>
      </c>
      <c r="T104" s="61">
        <v>2</v>
      </c>
      <c r="U104" s="61">
        <v>1</v>
      </c>
      <c r="V104" s="61">
        <v>1</v>
      </c>
      <c r="W104" s="66">
        <f>SUM(E104:V104)</f>
        <v>22</v>
      </c>
    </row>
    <row r="105" spans="1:23" ht="15.75" thickBot="1">
      <c r="A105" s="40"/>
      <c r="B105" s="40"/>
      <c r="C105" s="95"/>
      <c r="D105" s="3" t="s">
        <v>39</v>
      </c>
      <c r="E105" s="65">
        <f t="shared" ref="E105:V105" si="33">IF(AND((E$4&lt;&gt;""),(E102&lt;&gt;""),(E104&lt;&gt;"")),IF(((E102-(E$4+E104))=-4),6,IF(((E102-(E$4+E104))=-3),5,IF(((E102-(E$4+E104))=-2),4,IF(((E102-(E$4+E104))=-1),3,IF(((E102-(E$4+E104))=0),2,IF(((E102-(E$4+E104))=1),1,IF(((E102-(E$4+E104))&gt;1),0,""))))))),"")</f>
        <v>2</v>
      </c>
      <c r="F105" s="65">
        <f t="shared" si="33"/>
        <v>2</v>
      </c>
      <c r="G105" s="65">
        <f t="shared" si="33"/>
        <v>3</v>
      </c>
      <c r="H105" s="65">
        <f t="shared" si="33"/>
        <v>2</v>
      </c>
      <c r="I105" s="65">
        <f t="shared" si="33"/>
        <v>1</v>
      </c>
      <c r="J105" s="65">
        <f t="shared" si="33"/>
        <v>1</v>
      </c>
      <c r="K105" s="65">
        <f t="shared" si="33"/>
        <v>1</v>
      </c>
      <c r="L105" s="65">
        <f t="shared" si="33"/>
        <v>1</v>
      </c>
      <c r="M105" s="65">
        <f t="shared" si="33"/>
        <v>2</v>
      </c>
      <c r="N105" s="65">
        <f t="shared" si="33"/>
        <v>2</v>
      </c>
      <c r="O105" s="65">
        <f t="shared" si="33"/>
        <v>2</v>
      </c>
      <c r="P105" s="65">
        <f t="shared" si="33"/>
        <v>2</v>
      </c>
      <c r="Q105" s="65">
        <f t="shared" si="33"/>
        <v>2</v>
      </c>
      <c r="R105" s="65">
        <f t="shared" si="33"/>
        <v>3</v>
      </c>
      <c r="S105" s="65">
        <f t="shared" si="33"/>
        <v>3</v>
      </c>
      <c r="T105" s="65">
        <f t="shared" si="33"/>
        <v>3</v>
      </c>
      <c r="U105" s="65">
        <f t="shared" si="33"/>
        <v>1</v>
      </c>
      <c r="V105" s="65">
        <f t="shared" si="33"/>
        <v>0</v>
      </c>
      <c r="W105" s="66">
        <f>SUM(E105:V105)</f>
        <v>33</v>
      </c>
    </row>
    <row r="106" spans="1:23" ht="15.75" customHeight="1" thickBot="1">
      <c r="A106" s="55"/>
      <c r="B106" s="55"/>
      <c r="C106" s="55"/>
      <c r="D106" s="55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</row>
    <row r="107" spans="1:23">
      <c r="A107" s="253" t="s">
        <v>56</v>
      </c>
      <c r="B107" s="253"/>
      <c r="C107" s="89" t="s">
        <v>105</v>
      </c>
      <c r="D107" s="131">
        <f>Equipes!E70</f>
        <v>17.350000000000001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30"/>
    </row>
    <row r="108" spans="1:23">
      <c r="A108" s="40" t="str">
        <f>Equipes!B70</f>
        <v>Mouy</v>
      </c>
      <c r="B108" s="40" t="str">
        <f>Equipes!C70</f>
        <v>Jean René</v>
      </c>
      <c r="C108" s="98">
        <f>Equipes!D70</f>
        <v>54</v>
      </c>
      <c r="D108" s="54" t="s">
        <v>96</v>
      </c>
      <c r="E108" s="61">
        <v>6</v>
      </c>
      <c r="F108" s="62">
        <v>3</v>
      </c>
      <c r="G108" s="62">
        <v>4</v>
      </c>
      <c r="H108" s="62">
        <v>3</v>
      </c>
      <c r="I108" s="62">
        <v>5</v>
      </c>
      <c r="J108" s="62">
        <v>6</v>
      </c>
      <c r="K108" s="62">
        <v>4</v>
      </c>
      <c r="L108" s="62">
        <v>4</v>
      </c>
      <c r="M108" s="62">
        <v>4</v>
      </c>
      <c r="N108" s="62">
        <v>6</v>
      </c>
      <c r="O108" s="62">
        <v>5</v>
      </c>
      <c r="P108" s="62">
        <v>3</v>
      </c>
      <c r="Q108" s="62">
        <v>4</v>
      </c>
      <c r="R108" s="62">
        <v>5</v>
      </c>
      <c r="S108" s="62">
        <v>4</v>
      </c>
      <c r="T108" s="62">
        <v>6</v>
      </c>
      <c r="U108" s="62">
        <v>3</v>
      </c>
      <c r="V108" s="62">
        <v>4</v>
      </c>
      <c r="W108" s="66">
        <f>SUM(E108:V108)</f>
        <v>79</v>
      </c>
    </row>
    <row r="109" spans="1:23">
      <c r="A109" s="47" t="str">
        <f>Equipes!B71</f>
        <v>Mouy</v>
      </c>
      <c r="B109" s="40" t="str">
        <f>Equipes!C71</f>
        <v>Guillaume</v>
      </c>
      <c r="C109" s="126">
        <f>Equipes!D71</f>
        <v>15.4</v>
      </c>
      <c r="D109" s="3" t="s">
        <v>36</v>
      </c>
      <c r="E109" s="63">
        <f>IF((E$4&lt;&gt;""),IF(((E108-E$4)=-4),6,IF(((E108-E$4)=-3),5,IF(((E108-E$4)=-2),4,IF(((E108-E$4)=-1),3,IF(((E108-E$4)=0),2,IF(((E108-E$4)=1),1,IF(((E108-E$4)&gt;1),0,""))))))),"")</f>
        <v>1</v>
      </c>
      <c r="F109" s="63">
        <f>IF((F$4&lt;&gt;""),IF(((F108-F$4)=-4),6,IF(((F108-F$4)=-3),5,IF(((F108-F$4)=-2),4,IF(((F108-F$4)=-1),3,IF(((F108-F$4)=0),2,IF(((F108-F$4)=1),1,IF(((F108-F$4)&gt;1),0,""))))))),"")</f>
        <v>2</v>
      </c>
      <c r="G109" s="63">
        <f t="shared" ref="G109:V109" si="34">IF((G$4&lt;&gt;""),IF(((G108-G$4)=-4),6,IF(((G108-G$4)=-3),5,IF(((G108-G$4)=-2),4,IF(((G108-G$4)=-1),3,IF(((G108-G$4)=0),2,IF(((G108-G$4)=1),1,IF(((G108-G$4)&gt;1),0,""))))))),"")</f>
        <v>2</v>
      </c>
      <c r="H109" s="63">
        <f t="shared" si="34"/>
        <v>2</v>
      </c>
      <c r="I109" s="63">
        <f t="shared" si="34"/>
        <v>2</v>
      </c>
      <c r="J109" s="63">
        <f t="shared" si="34"/>
        <v>0</v>
      </c>
      <c r="K109" s="63">
        <f t="shared" si="34"/>
        <v>2</v>
      </c>
      <c r="L109" s="63">
        <f t="shared" si="34"/>
        <v>1</v>
      </c>
      <c r="M109" s="63">
        <f t="shared" si="34"/>
        <v>2</v>
      </c>
      <c r="N109" s="63">
        <f t="shared" si="34"/>
        <v>1</v>
      </c>
      <c r="O109" s="63">
        <f t="shared" si="34"/>
        <v>1</v>
      </c>
      <c r="P109" s="63">
        <f t="shared" si="34"/>
        <v>2</v>
      </c>
      <c r="Q109" s="63">
        <f t="shared" si="34"/>
        <v>2</v>
      </c>
      <c r="R109" s="63">
        <f t="shared" si="34"/>
        <v>2</v>
      </c>
      <c r="S109" s="63">
        <f t="shared" si="34"/>
        <v>2</v>
      </c>
      <c r="T109" s="63">
        <f t="shared" si="34"/>
        <v>0</v>
      </c>
      <c r="U109" s="63">
        <f t="shared" si="34"/>
        <v>2</v>
      </c>
      <c r="V109" s="63">
        <f t="shared" si="34"/>
        <v>2</v>
      </c>
      <c r="W109" s="66">
        <f>SUM(E109:V109)</f>
        <v>28</v>
      </c>
    </row>
    <row r="110" spans="1:23">
      <c r="A110" s="40"/>
      <c r="B110" s="40"/>
      <c r="C110" s="95"/>
      <c r="D110" s="3" t="s">
        <v>37</v>
      </c>
      <c r="E110" s="61">
        <v>1</v>
      </c>
      <c r="F110" s="62">
        <v>1</v>
      </c>
      <c r="G110" s="62">
        <v>1</v>
      </c>
      <c r="H110" s="62">
        <v>1</v>
      </c>
      <c r="I110" s="62">
        <v>1</v>
      </c>
      <c r="J110" s="62">
        <v>1</v>
      </c>
      <c r="K110" s="62">
        <v>1</v>
      </c>
      <c r="L110" s="62">
        <v>1</v>
      </c>
      <c r="M110" s="62">
        <v>1</v>
      </c>
      <c r="N110" s="62">
        <v>1</v>
      </c>
      <c r="O110" s="62">
        <v>1</v>
      </c>
      <c r="P110" s="62">
        <v>1</v>
      </c>
      <c r="Q110" s="62">
        <v>1</v>
      </c>
      <c r="R110" s="62">
        <v>1</v>
      </c>
      <c r="S110" s="62">
        <v>1</v>
      </c>
      <c r="T110" s="62">
        <v>1</v>
      </c>
      <c r="U110" s="62">
        <v>1</v>
      </c>
      <c r="V110" s="62">
        <v>1</v>
      </c>
      <c r="W110" s="66">
        <f>SUM(E110:V110)</f>
        <v>18</v>
      </c>
    </row>
    <row r="111" spans="1:23" ht="15.75" thickBot="1">
      <c r="A111" s="40"/>
      <c r="B111" s="40"/>
      <c r="C111" s="95"/>
      <c r="D111" s="3" t="s">
        <v>39</v>
      </c>
      <c r="E111" s="65">
        <f t="shared" ref="E111:V111" si="35">IF(AND((E$4&lt;&gt;""),(E108&lt;&gt;""),(E110&lt;&gt;"")),IF(((E108-(E$4+E110))=-4),6,IF(((E108-(E$4+E110))=-3),5,IF(((E108-(E$4+E110))=-2),4,IF(((E108-(E$4+E110))=-1),3,IF(((E108-(E$4+E110))=0),2,IF(((E108-(E$4+E110))=1),1,IF(((E108-(E$4+E110))&gt;1),0,""))))))),"")</f>
        <v>2</v>
      </c>
      <c r="F111" s="65">
        <f t="shared" si="35"/>
        <v>3</v>
      </c>
      <c r="G111" s="65">
        <f t="shared" si="35"/>
        <v>3</v>
      </c>
      <c r="H111" s="65">
        <f t="shared" si="35"/>
        <v>3</v>
      </c>
      <c r="I111" s="65">
        <f t="shared" si="35"/>
        <v>3</v>
      </c>
      <c r="J111" s="65">
        <f t="shared" si="35"/>
        <v>1</v>
      </c>
      <c r="K111" s="65">
        <f t="shared" si="35"/>
        <v>3</v>
      </c>
      <c r="L111" s="65">
        <f t="shared" si="35"/>
        <v>2</v>
      </c>
      <c r="M111" s="65">
        <f t="shared" si="35"/>
        <v>3</v>
      </c>
      <c r="N111" s="65">
        <f t="shared" si="35"/>
        <v>2</v>
      </c>
      <c r="O111" s="65">
        <f t="shared" si="35"/>
        <v>2</v>
      </c>
      <c r="P111" s="65">
        <f t="shared" si="35"/>
        <v>3</v>
      </c>
      <c r="Q111" s="65">
        <f t="shared" si="35"/>
        <v>3</v>
      </c>
      <c r="R111" s="65">
        <f t="shared" si="35"/>
        <v>3</v>
      </c>
      <c r="S111" s="65">
        <f t="shared" si="35"/>
        <v>3</v>
      </c>
      <c r="T111" s="65">
        <f t="shared" si="35"/>
        <v>1</v>
      </c>
      <c r="U111" s="65">
        <f t="shared" si="35"/>
        <v>3</v>
      </c>
      <c r="V111" s="65">
        <f t="shared" si="35"/>
        <v>3</v>
      </c>
      <c r="W111" s="66">
        <f>SUM(E111:V111)</f>
        <v>46</v>
      </c>
    </row>
    <row r="112" spans="1:23" ht="15.75" customHeight="1" thickBot="1">
      <c r="A112" s="55"/>
      <c r="B112" s="55"/>
      <c r="C112" s="55"/>
      <c r="D112" s="55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1:23">
      <c r="A113" s="255" t="s">
        <v>57</v>
      </c>
      <c r="B113" s="256"/>
      <c r="C113" s="89" t="s">
        <v>105</v>
      </c>
      <c r="D113" s="135">
        <f>Equipes!E74</f>
        <v>18.875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68"/>
    </row>
    <row r="114" spans="1:23">
      <c r="A114" s="218" t="str">
        <f>Equipes!B74</f>
        <v>Collet</v>
      </c>
      <c r="B114" s="218" t="str">
        <f>Equipes!C74</f>
        <v>Alain</v>
      </c>
      <c r="C114" s="219">
        <f>Equipes!D74</f>
        <v>35.5</v>
      </c>
      <c r="D114" s="54" t="s">
        <v>96</v>
      </c>
      <c r="E114" s="61">
        <v>5</v>
      </c>
      <c r="F114" s="62">
        <v>4</v>
      </c>
      <c r="G114" s="62">
        <v>6</v>
      </c>
      <c r="H114" s="62">
        <v>4</v>
      </c>
      <c r="I114" s="62">
        <v>7</v>
      </c>
      <c r="J114" s="62">
        <v>10</v>
      </c>
      <c r="K114" s="62">
        <v>6</v>
      </c>
      <c r="L114" s="62">
        <v>4</v>
      </c>
      <c r="M114" s="62">
        <v>4</v>
      </c>
      <c r="N114" s="62">
        <v>5</v>
      </c>
      <c r="O114" s="62">
        <v>7</v>
      </c>
      <c r="P114" s="62">
        <v>4</v>
      </c>
      <c r="Q114" s="62">
        <v>5</v>
      </c>
      <c r="R114" s="62">
        <v>8</v>
      </c>
      <c r="S114" s="62">
        <v>5</v>
      </c>
      <c r="T114" s="62">
        <v>6</v>
      </c>
      <c r="U114" s="62">
        <v>4</v>
      </c>
      <c r="V114" s="62">
        <v>5</v>
      </c>
      <c r="W114" s="66">
        <f>SUM(E114:V114)</f>
        <v>99</v>
      </c>
    </row>
    <row r="115" spans="1:23">
      <c r="A115" s="47" t="str">
        <f>Equipes!B75</f>
        <v>Richier</v>
      </c>
      <c r="B115" s="47" t="str">
        <f>Equipes!C75</f>
        <v>Jean Louis</v>
      </c>
      <c r="C115" s="130">
        <f>Equipes!D75</f>
        <v>40</v>
      </c>
      <c r="D115" s="3" t="s">
        <v>36</v>
      </c>
      <c r="E115" s="63">
        <f>IF((E$4&lt;&gt;""),IF(((E114-E$4)=-4),6,IF(((E114-E$4)=-3),5,IF(((E114-E$4)=-2),4,IF(((E114-E$4)=-1),3,IF(((E114-E$4)=0),2,IF(((E114-E$4)=1),1,IF(((E114-E$4)&gt;1),0,""))))))),"")</f>
        <v>2</v>
      </c>
      <c r="F115" s="63">
        <f>IF((F$4&lt;&gt;""),IF(((F114-F$4)=-4),6,IF(((F114-F$4)=-3),5,IF(((F114-F$4)=-2),4,IF(((F114-F$4)=-1),3,IF(((F114-F$4)=0),2,IF(((F114-F$4)=1),1,IF(((F114-F$4)&gt;1),0,""))))))),"")</f>
        <v>1</v>
      </c>
      <c r="G115" s="63">
        <f t="shared" ref="G115:V115" si="36">IF((G$4&lt;&gt;""),IF(((G114-G$4)=-4),6,IF(((G114-G$4)=-3),5,IF(((G114-G$4)=-2),4,IF(((G114-G$4)=-1),3,IF(((G114-G$4)=0),2,IF(((G114-G$4)=1),1,IF(((G114-G$4)&gt;1),0,""))))))),"")</f>
        <v>0</v>
      </c>
      <c r="H115" s="63">
        <f t="shared" si="36"/>
        <v>1</v>
      </c>
      <c r="I115" s="63">
        <f t="shared" si="36"/>
        <v>0</v>
      </c>
      <c r="J115" s="63">
        <f t="shared" si="36"/>
        <v>0</v>
      </c>
      <c r="K115" s="63">
        <f t="shared" si="36"/>
        <v>0</v>
      </c>
      <c r="L115" s="63">
        <f t="shared" si="36"/>
        <v>1</v>
      </c>
      <c r="M115" s="63">
        <f t="shared" si="36"/>
        <v>2</v>
      </c>
      <c r="N115" s="63">
        <f t="shared" si="36"/>
        <v>2</v>
      </c>
      <c r="O115" s="63">
        <f t="shared" si="36"/>
        <v>0</v>
      </c>
      <c r="P115" s="63">
        <f t="shared" si="36"/>
        <v>1</v>
      </c>
      <c r="Q115" s="63">
        <f t="shared" si="36"/>
        <v>1</v>
      </c>
      <c r="R115" s="63">
        <f t="shared" si="36"/>
        <v>0</v>
      </c>
      <c r="S115" s="63">
        <f t="shared" si="36"/>
        <v>1</v>
      </c>
      <c r="T115" s="63">
        <f t="shared" si="36"/>
        <v>0</v>
      </c>
      <c r="U115" s="63">
        <f t="shared" si="36"/>
        <v>1</v>
      </c>
      <c r="V115" s="63">
        <f t="shared" si="36"/>
        <v>1</v>
      </c>
      <c r="W115" s="66">
        <f>SUM(E115:V115)</f>
        <v>14</v>
      </c>
    </row>
    <row r="116" spans="1:23">
      <c r="A116" s="47"/>
      <c r="B116" s="47"/>
      <c r="C116" s="96"/>
      <c r="D116" s="3" t="s">
        <v>37</v>
      </c>
      <c r="E116" s="146">
        <v>1</v>
      </c>
      <c r="F116" s="146">
        <v>1</v>
      </c>
      <c r="G116" s="146">
        <v>1</v>
      </c>
      <c r="H116" s="146">
        <v>1</v>
      </c>
      <c r="I116" s="146">
        <v>1</v>
      </c>
      <c r="J116" s="146">
        <v>1</v>
      </c>
      <c r="K116" s="146">
        <v>1</v>
      </c>
      <c r="L116" s="146">
        <v>1</v>
      </c>
      <c r="M116" s="146">
        <v>1</v>
      </c>
      <c r="N116" s="146">
        <v>1</v>
      </c>
      <c r="O116" s="146">
        <v>1</v>
      </c>
      <c r="P116" s="146">
        <v>1</v>
      </c>
      <c r="Q116" s="146">
        <v>1</v>
      </c>
      <c r="R116" s="146">
        <v>2</v>
      </c>
      <c r="S116" s="146">
        <v>1</v>
      </c>
      <c r="T116" s="146">
        <v>1</v>
      </c>
      <c r="U116" s="146">
        <v>1</v>
      </c>
      <c r="V116" s="146">
        <v>1</v>
      </c>
      <c r="W116" s="66">
        <f>SUM(E116:V116)</f>
        <v>19</v>
      </c>
    </row>
    <row r="117" spans="1:23" ht="15.75" thickBot="1">
      <c r="A117" s="47"/>
      <c r="B117" s="47"/>
      <c r="C117" s="96"/>
      <c r="D117" s="3" t="s">
        <v>39</v>
      </c>
      <c r="E117" s="65">
        <f t="shared" ref="E117:V117" si="37">IF(AND((E$4&lt;&gt;""),(E114&lt;&gt;""),(E116&lt;&gt;"")),IF(((E114-(E$4+E116))=-4),6,IF(((E114-(E$4+E116))=-3),5,IF(((E114-(E$4+E116))=-2),4,IF(((E114-(E$4+E116))=-1),3,IF(((E114-(E$4+E116))=0),2,IF(((E114-(E$4+E116))=1),1,IF(((E114-(E$4+E116))&gt;1),0,""))))))),"")</f>
        <v>3</v>
      </c>
      <c r="F117" s="65">
        <f t="shared" si="37"/>
        <v>2</v>
      </c>
      <c r="G117" s="65">
        <f t="shared" si="37"/>
        <v>1</v>
      </c>
      <c r="H117" s="65">
        <f t="shared" si="37"/>
        <v>2</v>
      </c>
      <c r="I117" s="65">
        <f t="shared" si="37"/>
        <v>1</v>
      </c>
      <c r="J117" s="65">
        <f t="shared" si="37"/>
        <v>0</v>
      </c>
      <c r="K117" s="65">
        <f t="shared" si="37"/>
        <v>1</v>
      </c>
      <c r="L117" s="65">
        <f t="shared" si="37"/>
        <v>2</v>
      </c>
      <c r="M117" s="65">
        <f t="shared" si="37"/>
        <v>3</v>
      </c>
      <c r="N117" s="65">
        <f t="shared" si="37"/>
        <v>3</v>
      </c>
      <c r="O117" s="65">
        <f t="shared" si="37"/>
        <v>0</v>
      </c>
      <c r="P117" s="65">
        <f t="shared" si="37"/>
        <v>2</v>
      </c>
      <c r="Q117" s="65">
        <f t="shared" si="37"/>
        <v>2</v>
      </c>
      <c r="R117" s="65">
        <f t="shared" si="37"/>
        <v>1</v>
      </c>
      <c r="S117" s="65">
        <f t="shared" si="37"/>
        <v>2</v>
      </c>
      <c r="T117" s="65">
        <f t="shared" si="37"/>
        <v>1</v>
      </c>
      <c r="U117" s="65">
        <f t="shared" si="37"/>
        <v>2</v>
      </c>
      <c r="V117" s="65">
        <f t="shared" si="37"/>
        <v>2</v>
      </c>
      <c r="W117" s="66">
        <f>SUM(E117:V117)</f>
        <v>30</v>
      </c>
    </row>
    <row r="118" spans="1:23" ht="15.75" customHeight="1" thickBot="1">
      <c r="A118" s="55"/>
      <c r="B118" s="55"/>
      <c r="C118" s="55"/>
      <c r="D118" s="55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1:23">
      <c r="A119" s="249" t="s">
        <v>58</v>
      </c>
      <c r="B119" s="250"/>
      <c r="C119" s="89" t="s">
        <v>105</v>
      </c>
      <c r="D119" s="135">
        <f>Equipes!E78</f>
        <v>15.125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68"/>
    </row>
    <row r="120" spans="1:23">
      <c r="A120" s="218" t="str">
        <f>Equipes!B78</f>
        <v>Picq</v>
      </c>
      <c r="B120" s="218" t="str">
        <f>Equipes!C78</f>
        <v>Georges</v>
      </c>
      <c r="C120" s="220">
        <f>Equipes!D78</f>
        <v>36</v>
      </c>
      <c r="D120" s="54" t="s">
        <v>96</v>
      </c>
      <c r="E120" s="61">
        <v>5</v>
      </c>
      <c r="F120" s="62">
        <v>4</v>
      </c>
      <c r="G120" s="62">
        <v>5</v>
      </c>
      <c r="H120" s="62">
        <v>3</v>
      </c>
      <c r="I120" s="62">
        <v>5</v>
      </c>
      <c r="J120" s="62">
        <v>4</v>
      </c>
      <c r="K120" s="62">
        <v>6</v>
      </c>
      <c r="L120" s="62">
        <v>4</v>
      </c>
      <c r="M120" s="62">
        <v>5</v>
      </c>
      <c r="N120" s="62">
        <v>6</v>
      </c>
      <c r="O120" s="62">
        <v>5</v>
      </c>
      <c r="P120" s="62">
        <v>5</v>
      </c>
      <c r="Q120" s="62">
        <v>6</v>
      </c>
      <c r="R120" s="62">
        <v>8</v>
      </c>
      <c r="S120" s="62">
        <v>7</v>
      </c>
      <c r="T120" s="62">
        <v>5</v>
      </c>
      <c r="U120" s="62">
        <v>3</v>
      </c>
      <c r="V120" s="62">
        <v>5</v>
      </c>
      <c r="W120" s="66">
        <f>SUM(E120:V120)</f>
        <v>91</v>
      </c>
    </row>
    <row r="121" spans="1:23">
      <c r="A121" s="221" t="str">
        <f>Equipes!B79</f>
        <v>Corcuff</v>
      </c>
      <c r="B121" s="218" t="str">
        <f>Equipes!C79</f>
        <v>Guy</v>
      </c>
      <c r="C121" s="222">
        <f>Equipes!D79</f>
        <v>24.5</v>
      </c>
      <c r="D121" s="3" t="s">
        <v>36</v>
      </c>
      <c r="E121" s="63">
        <f>IF((E$4&lt;&gt;""),IF(((E120-E$4)=-4),6,IF(((E120-E$4)=-3),5,IF(((E120-E$4)=-2),4,IF(((E120-E$4)=-1),3,IF(((E120-E$4)=0),2,IF(((E120-E$4)=1),1,IF(((E120-E$4)&gt;1),0,""))))))),"")</f>
        <v>2</v>
      </c>
      <c r="F121" s="63">
        <f>IF((F$4&lt;&gt;""),IF(((F120-F$4)=-4),6,IF(((F120-F$4)=-3),5,IF(((F120-F$4)=-2),4,IF(((F120-F$4)=-1),3,IF(((F120-F$4)=0),2,IF(((F120-F$4)=1),1,IF(((F120-F$4)&gt;1),0,""))))))),"")</f>
        <v>1</v>
      </c>
      <c r="G121" s="63">
        <f t="shared" ref="G121:V121" si="38">IF((G$4&lt;&gt;""),IF(((G120-G$4)=-4),6,IF(((G120-G$4)=-3),5,IF(((G120-G$4)=-2),4,IF(((G120-G$4)=-1),3,IF(((G120-G$4)=0),2,IF(((G120-G$4)=1),1,IF(((G120-G$4)&gt;1),0,""))))))),"")</f>
        <v>1</v>
      </c>
      <c r="H121" s="63">
        <f t="shared" si="38"/>
        <v>2</v>
      </c>
      <c r="I121" s="63">
        <f t="shared" si="38"/>
        <v>2</v>
      </c>
      <c r="J121" s="63">
        <f t="shared" si="38"/>
        <v>2</v>
      </c>
      <c r="K121" s="63">
        <f t="shared" si="38"/>
        <v>0</v>
      </c>
      <c r="L121" s="63">
        <f t="shared" si="38"/>
        <v>1</v>
      </c>
      <c r="M121" s="63">
        <f t="shared" si="38"/>
        <v>1</v>
      </c>
      <c r="N121" s="63">
        <f t="shared" si="38"/>
        <v>1</v>
      </c>
      <c r="O121" s="63">
        <f t="shared" si="38"/>
        <v>1</v>
      </c>
      <c r="P121" s="63">
        <f t="shared" si="38"/>
        <v>0</v>
      </c>
      <c r="Q121" s="63">
        <f t="shared" si="38"/>
        <v>0</v>
      </c>
      <c r="R121" s="63">
        <f t="shared" si="38"/>
        <v>0</v>
      </c>
      <c r="S121" s="63">
        <f t="shared" si="38"/>
        <v>0</v>
      </c>
      <c r="T121" s="63">
        <f t="shared" si="38"/>
        <v>1</v>
      </c>
      <c r="U121" s="63">
        <f t="shared" si="38"/>
        <v>2</v>
      </c>
      <c r="V121" s="63">
        <f t="shared" si="38"/>
        <v>1</v>
      </c>
      <c r="W121" s="66">
        <f>SUM(E121:V121)</f>
        <v>18</v>
      </c>
    </row>
    <row r="122" spans="1:23">
      <c r="A122" s="101"/>
      <c r="B122" s="47"/>
      <c r="C122" s="47"/>
      <c r="D122" s="3" t="s">
        <v>37</v>
      </c>
      <c r="E122" s="146">
        <v>1</v>
      </c>
      <c r="F122" s="146">
        <v>1</v>
      </c>
      <c r="G122" s="146">
        <v>1</v>
      </c>
      <c r="H122" s="146">
        <v>1</v>
      </c>
      <c r="I122" s="146">
        <v>0</v>
      </c>
      <c r="J122" s="146">
        <v>0</v>
      </c>
      <c r="K122" s="146">
        <v>1</v>
      </c>
      <c r="L122" s="146">
        <v>1</v>
      </c>
      <c r="M122" s="146">
        <v>1</v>
      </c>
      <c r="N122" s="146">
        <v>1</v>
      </c>
      <c r="O122" s="146">
        <v>1</v>
      </c>
      <c r="P122" s="146">
        <v>0</v>
      </c>
      <c r="Q122" s="146">
        <v>1</v>
      </c>
      <c r="R122" s="146">
        <v>1</v>
      </c>
      <c r="S122" s="146">
        <v>1</v>
      </c>
      <c r="T122" s="146">
        <v>1</v>
      </c>
      <c r="U122" s="146">
        <v>1</v>
      </c>
      <c r="V122" s="146">
        <v>1</v>
      </c>
      <c r="W122" s="66">
        <f>SUM(E122:V122)</f>
        <v>15</v>
      </c>
    </row>
    <row r="123" spans="1:23" ht="15.75" thickBot="1">
      <c r="A123" s="101"/>
      <c r="B123" s="47"/>
      <c r="C123" s="47"/>
      <c r="D123" s="3" t="s">
        <v>39</v>
      </c>
      <c r="E123" s="65">
        <f t="shared" ref="E123:V123" si="39">IF(AND((E$4&lt;&gt;""),(E120&lt;&gt;""),(E122&lt;&gt;"")),IF(((E120-(E$4+E122))=-4),6,IF(((E120-(E$4+E122))=-3),5,IF(((E120-(E$4+E122))=-2),4,IF(((E120-(E$4+E122))=-1),3,IF(((E120-(E$4+E122))=0),2,IF(((E120-(E$4+E122))=1),1,IF(((E120-(E$4+E122))&gt;1),0,""))))))),"")</f>
        <v>3</v>
      </c>
      <c r="F123" s="65">
        <f t="shared" si="39"/>
        <v>2</v>
      </c>
      <c r="G123" s="65">
        <f t="shared" si="39"/>
        <v>2</v>
      </c>
      <c r="H123" s="65">
        <f t="shared" si="39"/>
        <v>3</v>
      </c>
      <c r="I123" s="65">
        <f t="shared" si="39"/>
        <v>2</v>
      </c>
      <c r="J123" s="65">
        <f t="shared" si="39"/>
        <v>2</v>
      </c>
      <c r="K123" s="65">
        <f t="shared" si="39"/>
        <v>1</v>
      </c>
      <c r="L123" s="65">
        <f t="shared" si="39"/>
        <v>2</v>
      </c>
      <c r="M123" s="65">
        <f t="shared" si="39"/>
        <v>2</v>
      </c>
      <c r="N123" s="65">
        <f t="shared" si="39"/>
        <v>2</v>
      </c>
      <c r="O123" s="65">
        <f t="shared" si="39"/>
        <v>2</v>
      </c>
      <c r="P123" s="65">
        <f t="shared" si="39"/>
        <v>0</v>
      </c>
      <c r="Q123" s="65">
        <f t="shared" si="39"/>
        <v>1</v>
      </c>
      <c r="R123" s="65">
        <f t="shared" si="39"/>
        <v>0</v>
      </c>
      <c r="S123" s="65">
        <f t="shared" si="39"/>
        <v>0</v>
      </c>
      <c r="T123" s="65">
        <f t="shared" si="39"/>
        <v>2</v>
      </c>
      <c r="U123" s="65">
        <f t="shared" si="39"/>
        <v>3</v>
      </c>
      <c r="V123" s="65">
        <f t="shared" si="39"/>
        <v>2</v>
      </c>
      <c r="W123" s="66">
        <f>SUM(E123:V123)</f>
        <v>31</v>
      </c>
    </row>
    <row r="124" spans="1:23" ht="15.75" customHeight="1" thickBot="1">
      <c r="A124" s="55"/>
      <c r="B124" s="55"/>
      <c r="C124" s="55"/>
      <c r="D124" s="55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</row>
    <row r="125" spans="1:23">
      <c r="A125" s="249" t="s">
        <v>59</v>
      </c>
      <c r="B125" s="250"/>
      <c r="C125" s="89" t="s">
        <v>105</v>
      </c>
      <c r="D125" s="135">
        <f>Equipes!E82</f>
        <v>14.3</v>
      </c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68"/>
    </row>
    <row r="126" spans="1:23">
      <c r="A126" s="101" t="str">
        <f>Equipes!B82</f>
        <v>Girard</v>
      </c>
      <c r="B126" s="47" t="str">
        <f>Equipes!C82</f>
        <v>Elian</v>
      </c>
      <c r="C126" s="102">
        <f>Equipes!D82</f>
        <v>26</v>
      </c>
      <c r="D126" s="54" t="s">
        <v>96</v>
      </c>
      <c r="E126" s="62">
        <v>4</v>
      </c>
      <c r="F126" s="62">
        <v>3</v>
      </c>
      <c r="G126" s="62">
        <v>5</v>
      </c>
      <c r="H126" s="62">
        <v>3</v>
      </c>
      <c r="I126" s="62">
        <v>5</v>
      </c>
      <c r="J126" s="62">
        <v>4</v>
      </c>
      <c r="K126" s="62">
        <v>5</v>
      </c>
      <c r="L126" s="62">
        <v>4</v>
      </c>
      <c r="M126" s="62">
        <v>3</v>
      </c>
      <c r="N126" s="62">
        <v>6</v>
      </c>
      <c r="O126" s="62">
        <v>6</v>
      </c>
      <c r="P126" s="62">
        <v>3</v>
      </c>
      <c r="Q126" s="62">
        <v>5</v>
      </c>
      <c r="R126" s="62">
        <v>6</v>
      </c>
      <c r="S126" s="62">
        <v>4</v>
      </c>
      <c r="T126" s="62">
        <v>6</v>
      </c>
      <c r="U126" s="62">
        <v>3</v>
      </c>
      <c r="V126" s="62">
        <v>4</v>
      </c>
      <c r="W126" s="66">
        <f>SUM(E126:V126)</f>
        <v>79</v>
      </c>
    </row>
    <row r="127" spans="1:23">
      <c r="A127" s="101" t="str">
        <f>Equipes!B83</f>
        <v>Ravit</v>
      </c>
      <c r="B127" s="47" t="str">
        <f>Equipes!C83</f>
        <v>Jean Louis</v>
      </c>
      <c r="C127" s="136">
        <f>Equipes!D83</f>
        <v>31.2</v>
      </c>
      <c r="D127" s="3" t="s">
        <v>36</v>
      </c>
      <c r="E127" s="63">
        <f>IF((E$4&lt;&gt;""),IF(((E126-E$4)=-4),6,IF(((E126-E$4)=-3),5,IF(((E126-E$4)=-2),4,IF(((E126-E$4)=-1),3,IF(((E126-E$4)=0),2,IF(((E126-E$4)=1),1,IF(((E126-E$4)&gt;1),0,""))))))),"")</f>
        <v>3</v>
      </c>
      <c r="F127" s="63">
        <f>IF((F$4&lt;&gt;""),IF(((F126-F$4)=-4),6,IF(((F126-F$4)=-3),5,IF(((F126-F$4)=-2),4,IF(((F126-F$4)=-1),3,IF(((F126-F$4)=0),2,IF(((F126-F$4)=1),1,IF(((F126-F$4)&gt;1),0,""))))))),"")</f>
        <v>2</v>
      </c>
      <c r="G127" s="63">
        <f t="shared" ref="G127:V127" si="40">IF((G$4&lt;&gt;""),IF(((G126-G$4)=-4),6,IF(((G126-G$4)=-3),5,IF(((G126-G$4)=-2),4,IF(((G126-G$4)=-1),3,IF(((G126-G$4)=0),2,IF(((G126-G$4)=1),1,IF(((G126-G$4)&gt;1),0,""))))))),"")</f>
        <v>1</v>
      </c>
      <c r="H127" s="63">
        <f t="shared" si="40"/>
        <v>2</v>
      </c>
      <c r="I127" s="63">
        <f t="shared" si="40"/>
        <v>2</v>
      </c>
      <c r="J127" s="63">
        <f t="shared" si="40"/>
        <v>2</v>
      </c>
      <c r="K127" s="63">
        <f t="shared" si="40"/>
        <v>1</v>
      </c>
      <c r="L127" s="63">
        <f t="shared" si="40"/>
        <v>1</v>
      </c>
      <c r="M127" s="63">
        <f t="shared" si="40"/>
        <v>3</v>
      </c>
      <c r="N127" s="63">
        <f t="shared" si="40"/>
        <v>1</v>
      </c>
      <c r="O127" s="63">
        <f t="shared" si="40"/>
        <v>0</v>
      </c>
      <c r="P127" s="63">
        <f t="shared" si="40"/>
        <v>2</v>
      </c>
      <c r="Q127" s="63">
        <f t="shared" si="40"/>
        <v>1</v>
      </c>
      <c r="R127" s="63">
        <f t="shared" si="40"/>
        <v>1</v>
      </c>
      <c r="S127" s="63">
        <f t="shared" si="40"/>
        <v>2</v>
      </c>
      <c r="T127" s="63">
        <f t="shared" si="40"/>
        <v>0</v>
      </c>
      <c r="U127" s="63">
        <f t="shared" si="40"/>
        <v>2</v>
      </c>
      <c r="V127" s="63">
        <f t="shared" si="40"/>
        <v>2</v>
      </c>
      <c r="W127" s="66">
        <f>SUM(E127:V127)</f>
        <v>28</v>
      </c>
    </row>
    <row r="128" spans="1:23">
      <c r="A128" s="101"/>
      <c r="B128" s="47"/>
      <c r="C128" s="47"/>
      <c r="D128" s="3" t="s">
        <v>37</v>
      </c>
      <c r="E128" s="61">
        <v>1</v>
      </c>
      <c r="F128" s="61">
        <v>1</v>
      </c>
      <c r="G128" s="61">
        <v>1</v>
      </c>
      <c r="H128" s="61">
        <v>1</v>
      </c>
      <c r="I128" s="61">
        <v>0</v>
      </c>
      <c r="J128" s="61">
        <v>0</v>
      </c>
      <c r="K128" s="61">
        <v>1</v>
      </c>
      <c r="L128" s="61">
        <v>1</v>
      </c>
      <c r="M128" s="61">
        <v>1</v>
      </c>
      <c r="N128" s="61">
        <v>1</v>
      </c>
      <c r="O128" s="61">
        <v>1</v>
      </c>
      <c r="P128" s="61">
        <v>0</v>
      </c>
      <c r="Q128" s="61">
        <v>1</v>
      </c>
      <c r="R128" s="61">
        <v>1</v>
      </c>
      <c r="S128" s="61">
        <v>0</v>
      </c>
      <c r="T128" s="61">
        <v>1</v>
      </c>
      <c r="U128" s="61">
        <v>1</v>
      </c>
      <c r="V128" s="61">
        <v>1</v>
      </c>
      <c r="W128" s="66">
        <f>SUM(E128:V128)</f>
        <v>14</v>
      </c>
    </row>
    <row r="129" spans="1:23" ht="15.75" thickBot="1">
      <c r="A129" s="101"/>
      <c r="B129" s="47"/>
      <c r="C129" s="47"/>
      <c r="D129" s="3" t="s">
        <v>39</v>
      </c>
      <c r="E129" s="65">
        <f t="shared" ref="E129:V129" si="41">IF(AND((E$4&lt;&gt;""),(E126&lt;&gt;""),(E128&lt;&gt;"")),IF(((E126-(E$4+E128))=-4),6,IF(((E126-(E$4+E128))=-3),5,IF(((E126-(E$4+E128))=-2),4,IF(((E126-(E$4+E128))=-1),3,IF(((E126-(E$4+E128))=0),2,IF(((E126-(E$4+E128))=1),1,IF(((E126-(E$4+E128))&gt;1),0,""))))))),"")</f>
        <v>4</v>
      </c>
      <c r="F129" s="65">
        <f t="shared" si="41"/>
        <v>3</v>
      </c>
      <c r="G129" s="65">
        <f t="shared" si="41"/>
        <v>2</v>
      </c>
      <c r="H129" s="65">
        <f t="shared" si="41"/>
        <v>3</v>
      </c>
      <c r="I129" s="65">
        <f t="shared" si="41"/>
        <v>2</v>
      </c>
      <c r="J129" s="65">
        <f t="shared" si="41"/>
        <v>2</v>
      </c>
      <c r="K129" s="65">
        <f t="shared" si="41"/>
        <v>2</v>
      </c>
      <c r="L129" s="65">
        <f t="shared" si="41"/>
        <v>2</v>
      </c>
      <c r="M129" s="65">
        <f t="shared" si="41"/>
        <v>4</v>
      </c>
      <c r="N129" s="65">
        <f t="shared" si="41"/>
        <v>2</v>
      </c>
      <c r="O129" s="65">
        <f t="shared" si="41"/>
        <v>1</v>
      </c>
      <c r="P129" s="65">
        <f t="shared" si="41"/>
        <v>2</v>
      </c>
      <c r="Q129" s="65">
        <f t="shared" si="41"/>
        <v>2</v>
      </c>
      <c r="R129" s="65">
        <f t="shared" si="41"/>
        <v>2</v>
      </c>
      <c r="S129" s="65">
        <f t="shared" si="41"/>
        <v>2</v>
      </c>
      <c r="T129" s="65">
        <f t="shared" si="41"/>
        <v>1</v>
      </c>
      <c r="U129" s="65">
        <f t="shared" si="41"/>
        <v>3</v>
      </c>
      <c r="V129" s="65">
        <f t="shared" si="41"/>
        <v>3</v>
      </c>
      <c r="W129" s="66">
        <f>SUM(E129:V129)</f>
        <v>42</v>
      </c>
    </row>
    <row r="130" spans="1:23" ht="15.75" customHeight="1" thickBot="1">
      <c r="A130" s="55"/>
      <c r="B130" s="55"/>
      <c r="C130" s="55"/>
      <c r="D130" s="55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</row>
    <row r="131" spans="1:23">
      <c r="A131" s="251" t="s">
        <v>60</v>
      </c>
      <c r="B131" s="252"/>
      <c r="C131" s="89" t="s">
        <v>105</v>
      </c>
      <c r="D131" s="139">
        <f>Equipes!E86</f>
        <v>20.074999999999999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30"/>
    </row>
    <row r="132" spans="1:23">
      <c r="A132" s="221" t="str">
        <f>Equipes!B86</f>
        <v>Blachon</v>
      </c>
      <c r="B132" s="218" t="str">
        <f>Equipes!C86</f>
        <v>Christophe</v>
      </c>
      <c r="C132" s="220">
        <f>Equipes!D86</f>
        <v>26.3</v>
      </c>
      <c r="D132" s="105" t="s">
        <v>96</v>
      </c>
      <c r="E132" s="61">
        <v>7</v>
      </c>
      <c r="F132" s="62">
        <v>6</v>
      </c>
      <c r="G132" s="62">
        <v>5</v>
      </c>
      <c r="H132" s="62">
        <v>3</v>
      </c>
      <c r="I132" s="62">
        <v>6</v>
      </c>
      <c r="J132" s="62">
        <v>5</v>
      </c>
      <c r="K132" s="62">
        <v>6</v>
      </c>
      <c r="L132" s="62">
        <v>3</v>
      </c>
      <c r="M132" s="62">
        <v>5</v>
      </c>
      <c r="N132" s="62">
        <v>6</v>
      </c>
      <c r="O132" s="62">
        <v>4</v>
      </c>
      <c r="P132" s="62">
        <v>3</v>
      </c>
      <c r="Q132" s="62">
        <v>5</v>
      </c>
      <c r="R132" s="62">
        <v>7</v>
      </c>
      <c r="S132" s="62">
        <v>5</v>
      </c>
      <c r="T132" s="62">
        <v>6</v>
      </c>
      <c r="U132" s="62">
        <v>3</v>
      </c>
      <c r="V132" s="62">
        <v>5</v>
      </c>
      <c r="W132" s="66">
        <f>SUM(E132:V132)</f>
        <v>90</v>
      </c>
    </row>
    <row r="133" spans="1:23">
      <c r="A133" s="221" t="str">
        <f>Equipes!B87</f>
        <v>Vanuxem</v>
      </c>
      <c r="B133" s="218" t="str">
        <f>Equipes!C87</f>
        <v>Patrick</v>
      </c>
      <c r="C133" s="222">
        <f>Equipes!D87</f>
        <v>54</v>
      </c>
      <c r="D133" s="137" t="s">
        <v>36</v>
      </c>
      <c r="E133" s="63">
        <f>IF((E$4&lt;&gt;""),IF(((E132-E$4)=-4),6,IF(((E132-E$4)=-3),5,IF(((E132-E$4)=-2),4,IF(((E132-E$4)=-1),3,IF(((E132-E$4)=0),2,IF(((E132-E$4)=1),1,IF(((E132-E$4)&gt;1),0,""))))))),"")</f>
        <v>0</v>
      </c>
      <c r="F133" s="63">
        <f>IF((F$4&lt;&gt;""),IF(((F132-F$4)=-4),6,IF(((F132-F$4)=-3),5,IF(((F132-F$4)=-2),4,IF(((F132-F$4)=-1),3,IF(((F132-F$4)=0),2,IF(((F132-F$4)=1),1,IF(((F132-F$4)&gt;1),0,""))))))),"")</f>
        <v>0</v>
      </c>
      <c r="G133" s="63">
        <f t="shared" ref="G133:V133" si="42">IF((G$4&lt;&gt;""),IF(((G132-G$4)=-4),6,IF(((G132-G$4)=-3),5,IF(((G132-G$4)=-2),4,IF(((G132-G$4)=-1),3,IF(((G132-G$4)=0),2,IF(((G132-G$4)=1),1,IF(((G132-G$4)&gt;1),0,""))))))),"")</f>
        <v>1</v>
      </c>
      <c r="H133" s="63">
        <f t="shared" si="42"/>
        <v>2</v>
      </c>
      <c r="I133" s="63">
        <f t="shared" si="42"/>
        <v>1</v>
      </c>
      <c r="J133" s="63">
        <f t="shared" si="42"/>
        <v>1</v>
      </c>
      <c r="K133" s="63">
        <f t="shared" si="42"/>
        <v>0</v>
      </c>
      <c r="L133" s="63">
        <f t="shared" si="42"/>
        <v>2</v>
      </c>
      <c r="M133" s="63">
        <f t="shared" si="42"/>
        <v>1</v>
      </c>
      <c r="N133" s="63">
        <f t="shared" si="42"/>
        <v>1</v>
      </c>
      <c r="O133" s="63">
        <f t="shared" si="42"/>
        <v>2</v>
      </c>
      <c r="P133" s="63">
        <f t="shared" si="42"/>
        <v>2</v>
      </c>
      <c r="Q133" s="63">
        <f t="shared" si="42"/>
        <v>1</v>
      </c>
      <c r="R133" s="63">
        <f t="shared" si="42"/>
        <v>0</v>
      </c>
      <c r="S133" s="63">
        <f t="shared" si="42"/>
        <v>1</v>
      </c>
      <c r="T133" s="63">
        <f t="shared" si="42"/>
        <v>0</v>
      </c>
      <c r="U133" s="63">
        <f t="shared" si="42"/>
        <v>2</v>
      </c>
      <c r="V133" s="63">
        <f t="shared" si="42"/>
        <v>1</v>
      </c>
      <c r="W133" s="66">
        <f>SUM(E133:V133)</f>
        <v>18</v>
      </c>
    </row>
    <row r="134" spans="1:23">
      <c r="A134" s="103"/>
      <c r="B134" s="40"/>
      <c r="C134" s="40"/>
      <c r="D134" s="137" t="s">
        <v>37</v>
      </c>
      <c r="E134" s="61">
        <v>1</v>
      </c>
      <c r="F134" s="62">
        <v>1</v>
      </c>
      <c r="G134" s="62">
        <v>2</v>
      </c>
      <c r="H134" s="62">
        <v>1</v>
      </c>
      <c r="I134" s="62">
        <v>1</v>
      </c>
      <c r="J134" s="62">
        <v>1</v>
      </c>
      <c r="K134" s="62">
        <v>1</v>
      </c>
      <c r="L134" s="62">
        <v>1</v>
      </c>
      <c r="M134" s="62">
        <v>1</v>
      </c>
      <c r="N134" s="62">
        <v>1</v>
      </c>
      <c r="O134" s="62">
        <v>1</v>
      </c>
      <c r="P134" s="62">
        <v>1</v>
      </c>
      <c r="Q134" s="62">
        <v>1</v>
      </c>
      <c r="R134" s="62">
        <v>2</v>
      </c>
      <c r="S134" s="62">
        <v>1</v>
      </c>
      <c r="T134" s="62">
        <v>2</v>
      </c>
      <c r="U134" s="62">
        <v>1</v>
      </c>
      <c r="V134" s="62">
        <v>1</v>
      </c>
      <c r="W134" s="66">
        <f>SUM(E134:V134)</f>
        <v>21</v>
      </c>
    </row>
    <row r="135" spans="1:23" ht="20.25" customHeight="1" thickBot="1">
      <c r="A135" s="103"/>
      <c r="B135" s="40"/>
      <c r="C135" s="40"/>
      <c r="D135" s="137" t="s">
        <v>39</v>
      </c>
      <c r="E135" s="65">
        <f t="shared" ref="E135:V135" si="43">IF(AND((E$4&lt;&gt;""),(E132&lt;&gt;""),(E134&lt;&gt;"")),IF(((E132-(E$4+E134))=-4),6,IF(((E132-(E$4+E134))=-3),5,IF(((E132-(E$4+E134))=-2),4,IF(((E132-(E$4+E134))=-1),3,IF(((E132-(E$4+E134))=0),2,IF(((E132-(E$4+E134))=1),1,IF(((E132-(E$4+E134))&gt;1),0,""))))))),"")</f>
        <v>1</v>
      </c>
      <c r="F135" s="65">
        <f t="shared" si="43"/>
        <v>0</v>
      </c>
      <c r="G135" s="65">
        <f t="shared" si="43"/>
        <v>3</v>
      </c>
      <c r="H135" s="65">
        <f t="shared" si="43"/>
        <v>3</v>
      </c>
      <c r="I135" s="65">
        <f t="shared" si="43"/>
        <v>2</v>
      </c>
      <c r="J135" s="65">
        <f t="shared" si="43"/>
        <v>2</v>
      </c>
      <c r="K135" s="65">
        <f t="shared" si="43"/>
        <v>1</v>
      </c>
      <c r="L135" s="65">
        <f t="shared" si="43"/>
        <v>3</v>
      </c>
      <c r="M135" s="65">
        <f t="shared" si="43"/>
        <v>2</v>
      </c>
      <c r="N135" s="65">
        <f t="shared" si="43"/>
        <v>2</v>
      </c>
      <c r="O135" s="65">
        <f t="shared" si="43"/>
        <v>3</v>
      </c>
      <c r="P135" s="65">
        <f t="shared" si="43"/>
        <v>3</v>
      </c>
      <c r="Q135" s="65">
        <f t="shared" si="43"/>
        <v>2</v>
      </c>
      <c r="R135" s="65">
        <f t="shared" si="43"/>
        <v>2</v>
      </c>
      <c r="S135" s="65">
        <f t="shared" si="43"/>
        <v>2</v>
      </c>
      <c r="T135" s="65">
        <f t="shared" si="43"/>
        <v>2</v>
      </c>
      <c r="U135" s="65">
        <f t="shared" si="43"/>
        <v>3</v>
      </c>
      <c r="V135" s="65">
        <f t="shared" si="43"/>
        <v>2</v>
      </c>
      <c r="W135" s="66">
        <f>SUM(E135:V135)</f>
        <v>38</v>
      </c>
    </row>
    <row r="136" spans="1:23" ht="20.25" customHeight="1" thickBot="1">
      <c r="A136" s="55"/>
      <c r="B136" s="55"/>
      <c r="C136" s="55"/>
      <c r="D136" s="55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</row>
    <row r="137" spans="1:23">
      <c r="A137" s="251" t="s">
        <v>61</v>
      </c>
      <c r="B137" s="252"/>
      <c r="C137" s="89" t="s">
        <v>105</v>
      </c>
      <c r="D137" s="139">
        <f>Equipes!E90</f>
        <v>11.5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30"/>
    </row>
    <row r="138" spans="1:23">
      <c r="A138" s="47">
        <f>Equipes!B90</f>
        <v>231</v>
      </c>
      <c r="B138" s="47">
        <f>Equipes!C90</f>
        <v>2311</v>
      </c>
      <c r="C138" s="104">
        <f>Equipes!D90</f>
        <v>23</v>
      </c>
      <c r="D138" s="54" t="s">
        <v>96</v>
      </c>
      <c r="E138" s="61">
        <v>10</v>
      </c>
      <c r="F138" s="61">
        <v>10</v>
      </c>
      <c r="G138" s="61">
        <v>10</v>
      </c>
      <c r="H138" s="61">
        <v>10</v>
      </c>
      <c r="I138" s="61">
        <v>10</v>
      </c>
      <c r="J138" s="61">
        <v>10</v>
      </c>
      <c r="K138" s="61">
        <v>10</v>
      </c>
      <c r="L138" s="61">
        <v>10</v>
      </c>
      <c r="M138" s="61">
        <v>10</v>
      </c>
      <c r="N138" s="61">
        <v>10</v>
      </c>
      <c r="O138" s="61">
        <v>10</v>
      </c>
      <c r="P138" s="61">
        <v>10</v>
      </c>
      <c r="Q138" s="61">
        <v>10</v>
      </c>
      <c r="R138" s="61">
        <v>10</v>
      </c>
      <c r="S138" s="61">
        <v>10</v>
      </c>
      <c r="T138" s="61">
        <v>10</v>
      </c>
      <c r="U138" s="61">
        <v>10</v>
      </c>
      <c r="V138" s="61">
        <v>10</v>
      </c>
      <c r="W138" s="66">
        <f>SUM(E138:V138)</f>
        <v>180</v>
      </c>
    </row>
    <row r="139" spans="1:23">
      <c r="A139" s="103">
        <f>Equipes!B91</f>
        <v>232</v>
      </c>
      <c r="B139" s="40">
        <f>Equipes!C91</f>
        <v>2322</v>
      </c>
      <c r="C139" s="138">
        <f>Equipes!D91</f>
        <v>23</v>
      </c>
      <c r="D139" s="3" t="s">
        <v>36</v>
      </c>
      <c r="E139" s="63">
        <f>IF((E$4&lt;&gt;""),IF(((E138-E$4)=-4),6,IF(((E138-E$4)=-3),5,IF(((E138-E$4)=-2),4,IF(((E138-E$4)=-1),3,IF(((E138-E$4)=0),2,IF(((E138-E$4)=1),1,IF(((E138-E$4)&gt;1),0,""))))))),"")</f>
        <v>0</v>
      </c>
      <c r="F139" s="63">
        <f>IF((F$4&lt;&gt;""),IF(((F138-F$4)=-4),6,IF(((F138-F$4)=-3),5,IF(((F138-F$4)=-2),4,IF(((F138-F$4)=-1),3,IF(((F138-F$4)=0),2,IF(((F138-F$4)=1),1,IF(((F138-F$4)&gt;1),0,""))))))),"")</f>
        <v>0</v>
      </c>
      <c r="G139" s="63">
        <f t="shared" ref="G139:V139" si="44">IF((G$4&lt;&gt;""),IF(((G138-G$4)=-4),6,IF(((G138-G$4)=-3),5,IF(((G138-G$4)=-2),4,IF(((G138-G$4)=-1),3,IF(((G138-G$4)=0),2,IF(((G138-G$4)=1),1,IF(((G138-G$4)&gt;1),0,""))))))),"")</f>
        <v>0</v>
      </c>
      <c r="H139" s="63">
        <f t="shared" si="44"/>
        <v>0</v>
      </c>
      <c r="I139" s="63">
        <f t="shared" si="44"/>
        <v>0</v>
      </c>
      <c r="J139" s="63">
        <f t="shared" si="44"/>
        <v>0</v>
      </c>
      <c r="K139" s="63">
        <f t="shared" si="44"/>
        <v>0</v>
      </c>
      <c r="L139" s="63">
        <f t="shared" si="44"/>
        <v>0</v>
      </c>
      <c r="M139" s="63">
        <f t="shared" si="44"/>
        <v>0</v>
      </c>
      <c r="N139" s="63">
        <f t="shared" si="44"/>
        <v>0</v>
      </c>
      <c r="O139" s="63">
        <f t="shared" si="44"/>
        <v>0</v>
      </c>
      <c r="P139" s="63">
        <f t="shared" si="44"/>
        <v>0</v>
      </c>
      <c r="Q139" s="63">
        <f t="shared" si="44"/>
        <v>0</v>
      </c>
      <c r="R139" s="63">
        <f t="shared" si="44"/>
        <v>0</v>
      </c>
      <c r="S139" s="63">
        <f t="shared" si="44"/>
        <v>0</v>
      </c>
      <c r="T139" s="63">
        <f t="shared" si="44"/>
        <v>0</v>
      </c>
      <c r="U139" s="63">
        <f t="shared" si="44"/>
        <v>0</v>
      </c>
      <c r="V139" s="63">
        <f t="shared" si="44"/>
        <v>0</v>
      </c>
      <c r="W139" s="66">
        <f>SUM(E139:V139)</f>
        <v>0</v>
      </c>
    </row>
    <row r="140" spans="1:23">
      <c r="A140" s="103"/>
      <c r="B140" s="40"/>
      <c r="C140" s="40"/>
      <c r="D140" s="3" t="s">
        <v>37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6">
        <f>SUM(E140:V140)</f>
        <v>0</v>
      </c>
    </row>
    <row r="141" spans="1:23" ht="15.75" thickBot="1">
      <c r="A141" s="103"/>
      <c r="B141" s="40"/>
      <c r="C141" s="40"/>
      <c r="D141" s="3" t="s">
        <v>39</v>
      </c>
      <c r="E141" s="65">
        <f t="shared" ref="E141:V141" si="45">IF(AND((E$4&lt;&gt;""),(E138&lt;&gt;""),(E140&lt;&gt;"")),IF(((E138-(E$4+E140))=-4),6,IF(((E138-(E$4+E140))=-3),5,IF(((E138-(E$4+E140))=-2),4,IF(((E138-(E$4+E140))=-1),3,IF(((E138-(E$4+E140))=0),2,IF(((E138-(E$4+E140))=1),1,IF(((E138-(E$4+E140))&gt;1),0,""))))))),"")</f>
        <v>0</v>
      </c>
      <c r="F141" s="65">
        <f t="shared" si="45"/>
        <v>0</v>
      </c>
      <c r="G141" s="65">
        <f t="shared" si="45"/>
        <v>0</v>
      </c>
      <c r="H141" s="65">
        <f t="shared" si="45"/>
        <v>0</v>
      </c>
      <c r="I141" s="65">
        <f t="shared" si="45"/>
        <v>0</v>
      </c>
      <c r="J141" s="65">
        <f t="shared" si="45"/>
        <v>0</v>
      </c>
      <c r="K141" s="65">
        <f t="shared" si="45"/>
        <v>0</v>
      </c>
      <c r="L141" s="65">
        <f t="shared" si="45"/>
        <v>0</v>
      </c>
      <c r="M141" s="65">
        <f t="shared" si="45"/>
        <v>0</v>
      </c>
      <c r="N141" s="65">
        <f t="shared" si="45"/>
        <v>0</v>
      </c>
      <c r="O141" s="65">
        <f t="shared" si="45"/>
        <v>0</v>
      </c>
      <c r="P141" s="65">
        <f t="shared" si="45"/>
        <v>0</v>
      </c>
      <c r="Q141" s="65">
        <f t="shared" si="45"/>
        <v>0</v>
      </c>
      <c r="R141" s="65">
        <f t="shared" si="45"/>
        <v>0</v>
      </c>
      <c r="S141" s="65">
        <f t="shared" si="45"/>
        <v>0</v>
      </c>
      <c r="T141" s="65">
        <f t="shared" si="45"/>
        <v>0</v>
      </c>
      <c r="U141" s="65">
        <f t="shared" si="45"/>
        <v>0</v>
      </c>
      <c r="V141" s="65">
        <f t="shared" si="45"/>
        <v>0</v>
      </c>
      <c r="W141" s="66">
        <f>SUM(E141:V141)</f>
        <v>0</v>
      </c>
    </row>
    <row r="142" spans="1:23" ht="15.75" customHeight="1" thickBot="1">
      <c r="A142" s="55"/>
      <c r="B142" s="55"/>
      <c r="C142" s="55"/>
      <c r="D142" s="55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</row>
    <row r="143" spans="1:23">
      <c r="A143" s="19" t="s">
        <v>62</v>
      </c>
      <c r="B143" s="35"/>
      <c r="C143" s="89" t="s">
        <v>105</v>
      </c>
      <c r="D143" s="127">
        <f>Equipes!E94</f>
        <v>12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30"/>
    </row>
    <row r="144" spans="1:23">
      <c r="A144" s="40">
        <f>Equipes!B94</f>
        <v>241</v>
      </c>
      <c r="B144" s="40">
        <f>Equipes!C94</f>
        <v>2411</v>
      </c>
      <c r="C144" s="104">
        <f>Equipes!D94</f>
        <v>24</v>
      </c>
      <c r="D144" s="54" t="s">
        <v>96</v>
      </c>
      <c r="E144" s="61">
        <v>10</v>
      </c>
      <c r="F144" s="61">
        <v>10</v>
      </c>
      <c r="G144" s="61">
        <v>10</v>
      </c>
      <c r="H144" s="61">
        <v>10</v>
      </c>
      <c r="I144" s="61">
        <v>10</v>
      </c>
      <c r="J144" s="61">
        <v>10</v>
      </c>
      <c r="K144" s="61">
        <v>10</v>
      </c>
      <c r="L144" s="61">
        <v>10</v>
      </c>
      <c r="M144" s="61">
        <v>10</v>
      </c>
      <c r="N144" s="61">
        <v>10</v>
      </c>
      <c r="O144" s="61">
        <v>10</v>
      </c>
      <c r="P144" s="61">
        <v>10</v>
      </c>
      <c r="Q144" s="61">
        <v>10</v>
      </c>
      <c r="R144" s="61">
        <v>10</v>
      </c>
      <c r="S144" s="61">
        <v>10</v>
      </c>
      <c r="T144" s="61">
        <v>10</v>
      </c>
      <c r="U144" s="61">
        <v>10</v>
      </c>
      <c r="V144" s="61">
        <v>10</v>
      </c>
      <c r="W144" s="66">
        <f>SUM(E144:V144)</f>
        <v>180</v>
      </c>
    </row>
    <row r="145" spans="1:23">
      <c r="A145" s="103">
        <f>Equipes!B95</f>
        <v>242</v>
      </c>
      <c r="B145" s="40">
        <f>Equipes!C95</f>
        <v>2422</v>
      </c>
      <c r="C145" s="138">
        <f>Equipes!D95</f>
        <v>24</v>
      </c>
      <c r="D145" s="3" t="s">
        <v>36</v>
      </c>
      <c r="E145" s="63">
        <f>IF((E$4&lt;&gt;""),IF(((E144-E$4)=-4),6,IF(((E144-E$4)=-3),5,IF(((E144-E$4)=-2),4,IF(((E144-E$4)=-1),3,IF(((E144-E$4)=0),2,IF(((E144-E$4)=1),1,IF(((E144-E$4)&gt;1),0,""))))))),"")</f>
        <v>0</v>
      </c>
      <c r="F145" s="63">
        <f>IF((F$4&lt;&gt;""),IF(((F144-F$4)=-4),6,IF(((F144-F$4)=-3),5,IF(((F144-F$4)=-2),4,IF(((F144-F$4)=-1),3,IF(((F144-F$4)=0),2,IF(((F144-F$4)=1),1,IF(((F144-F$4)&gt;1),0,""))))))),"")</f>
        <v>0</v>
      </c>
      <c r="G145" s="63">
        <f t="shared" ref="G145:V145" si="46">IF((G$4&lt;&gt;""),IF(((G144-G$4)=-4),6,IF(((G144-G$4)=-3),5,IF(((G144-G$4)=-2),4,IF(((G144-G$4)=-1),3,IF(((G144-G$4)=0),2,IF(((G144-G$4)=1),1,IF(((G144-G$4)&gt;1),0,""))))))),"")</f>
        <v>0</v>
      </c>
      <c r="H145" s="63">
        <f t="shared" si="46"/>
        <v>0</v>
      </c>
      <c r="I145" s="63">
        <f t="shared" si="46"/>
        <v>0</v>
      </c>
      <c r="J145" s="63">
        <f t="shared" si="46"/>
        <v>0</v>
      </c>
      <c r="K145" s="63">
        <f t="shared" si="46"/>
        <v>0</v>
      </c>
      <c r="L145" s="63">
        <f t="shared" si="46"/>
        <v>0</v>
      </c>
      <c r="M145" s="63">
        <f t="shared" si="46"/>
        <v>0</v>
      </c>
      <c r="N145" s="63">
        <f t="shared" si="46"/>
        <v>0</v>
      </c>
      <c r="O145" s="63">
        <f t="shared" si="46"/>
        <v>0</v>
      </c>
      <c r="P145" s="63">
        <f t="shared" si="46"/>
        <v>0</v>
      </c>
      <c r="Q145" s="63">
        <f t="shared" si="46"/>
        <v>0</v>
      </c>
      <c r="R145" s="63">
        <f t="shared" si="46"/>
        <v>0</v>
      </c>
      <c r="S145" s="63">
        <f t="shared" si="46"/>
        <v>0</v>
      </c>
      <c r="T145" s="63">
        <f t="shared" si="46"/>
        <v>0</v>
      </c>
      <c r="U145" s="63">
        <f t="shared" si="46"/>
        <v>0</v>
      </c>
      <c r="V145" s="63">
        <f t="shared" si="46"/>
        <v>0</v>
      </c>
      <c r="W145" s="66">
        <f>SUM(E145:V145)</f>
        <v>0</v>
      </c>
    </row>
    <row r="146" spans="1:23">
      <c r="A146" s="103"/>
      <c r="B146" s="40"/>
      <c r="C146" s="40"/>
      <c r="D146" s="3" t="s">
        <v>37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6">
        <f>SUM(E146:V146)</f>
        <v>0</v>
      </c>
    </row>
    <row r="147" spans="1:23" ht="15.75" thickBot="1">
      <c r="A147" s="103"/>
      <c r="B147" s="40"/>
      <c r="C147" s="40"/>
      <c r="D147" s="3" t="s">
        <v>39</v>
      </c>
      <c r="E147" s="65">
        <f t="shared" ref="E147:V147" si="47">IF(AND((E$4&lt;&gt;""),(E144&lt;&gt;""),(E146&lt;&gt;"")),IF(((E144-(E$4+E146))=-4),6,IF(((E144-(E$4+E146))=-3),5,IF(((E144-(E$4+E146))=-2),4,IF(((E144-(E$4+E146))=-1),3,IF(((E144-(E$4+E146))=0),2,IF(((E144-(E$4+E146))=1),1,IF(((E144-(E$4+E146))&gt;1),0,""))))))),"")</f>
        <v>0</v>
      </c>
      <c r="F147" s="65">
        <f t="shared" si="47"/>
        <v>0</v>
      </c>
      <c r="G147" s="65">
        <f t="shared" si="47"/>
        <v>0</v>
      </c>
      <c r="H147" s="65">
        <f t="shared" si="47"/>
        <v>0</v>
      </c>
      <c r="I147" s="65">
        <f t="shared" si="47"/>
        <v>0</v>
      </c>
      <c r="J147" s="65">
        <f t="shared" si="47"/>
        <v>0</v>
      </c>
      <c r="K147" s="65">
        <f t="shared" si="47"/>
        <v>0</v>
      </c>
      <c r="L147" s="65">
        <f t="shared" si="47"/>
        <v>0</v>
      </c>
      <c r="M147" s="65">
        <f t="shared" si="47"/>
        <v>0</v>
      </c>
      <c r="N147" s="65">
        <f t="shared" si="47"/>
        <v>0</v>
      </c>
      <c r="O147" s="65">
        <f t="shared" si="47"/>
        <v>0</v>
      </c>
      <c r="P147" s="65">
        <f t="shared" si="47"/>
        <v>0</v>
      </c>
      <c r="Q147" s="65">
        <f t="shared" si="47"/>
        <v>0</v>
      </c>
      <c r="R147" s="65">
        <f t="shared" si="47"/>
        <v>0</v>
      </c>
      <c r="S147" s="65">
        <f t="shared" si="47"/>
        <v>0</v>
      </c>
      <c r="T147" s="65">
        <f t="shared" si="47"/>
        <v>0</v>
      </c>
      <c r="U147" s="65">
        <f t="shared" si="47"/>
        <v>0</v>
      </c>
      <c r="V147" s="65">
        <f t="shared" si="47"/>
        <v>0</v>
      </c>
      <c r="W147" s="66">
        <f>SUM(E147:V147)</f>
        <v>0</v>
      </c>
    </row>
    <row r="148" spans="1:23" ht="15.75" customHeight="1" thickBot="1">
      <c r="A148" s="140"/>
      <c r="B148" s="140"/>
      <c r="C148" s="140"/>
      <c r="D148" s="55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</row>
    <row r="149" spans="1:23">
      <c r="A149" s="141" t="s">
        <v>63</v>
      </c>
      <c r="B149" s="37"/>
      <c r="C149" s="129" t="s">
        <v>105</v>
      </c>
      <c r="D149" s="139">
        <f>Equipes!E98</f>
        <v>12.5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30"/>
    </row>
    <row r="150" spans="1:23">
      <c r="A150" s="103">
        <f>Equipes!B98</f>
        <v>251</v>
      </c>
      <c r="B150" s="40">
        <f>Equipes!C98</f>
        <v>2511</v>
      </c>
      <c r="C150" s="104">
        <f>Equipes!D98</f>
        <v>25</v>
      </c>
      <c r="D150" s="54" t="s">
        <v>96</v>
      </c>
      <c r="E150" s="61">
        <v>10</v>
      </c>
      <c r="F150" s="61">
        <v>10</v>
      </c>
      <c r="G150" s="61">
        <v>10</v>
      </c>
      <c r="H150" s="61">
        <v>10</v>
      </c>
      <c r="I150" s="61">
        <v>10</v>
      </c>
      <c r="J150" s="61">
        <v>10</v>
      </c>
      <c r="K150" s="61">
        <v>10</v>
      </c>
      <c r="L150" s="61">
        <v>10</v>
      </c>
      <c r="M150" s="61">
        <v>10</v>
      </c>
      <c r="N150" s="61">
        <v>10</v>
      </c>
      <c r="O150" s="61">
        <v>10</v>
      </c>
      <c r="P150" s="61">
        <v>10</v>
      </c>
      <c r="Q150" s="61">
        <v>10</v>
      </c>
      <c r="R150" s="61">
        <v>10</v>
      </c>
      <c r="S150" s="61">
        <v>10</v>
      </c>
      <c r="T150" s="61">
        <v>10</v>
      </c>
      <c r="U150" s="61">
        <v>10</v>
      </c>
      <c r="V150" s="61">
        <v>10</v>
      </c>
      <c r="W150" s="66">
        <f>SUM(E150:V150)</f>
        <v>180</v>
      </c>
    </row>
    <row r="151" spans="1:23">
      <c r="A151" s="103">
        <f>Equipes!B99</f>
        <v>252</v>
      </c>
      <c r="B151" s="40">
        <f>Equipes!C99</f>
        <v>2522</v>
      </c>
      <c r="C151" s="138">
        <f>Equipes!D99</f>
        <v>25</v>
      </c>
      <c r="D151" s="3" t="s">
        <v>36</v>
      </c>
      <c r="E151" s="63">
        <f>IF((E$4&lt;&gt;""),IF(((E150-E$4)=-4),6,IF(((E150-E$4)=-3),5,IF(((E150-E$4)=-2),4,IF(((E150-E$4)=-1),3,IF(((E150-E$4)=0),2,IF(((E150-E$4)=1),1,IF(((E150-E$4)&gt;1),0,""))))))),"")</f>
        <v>0</v>
      </c>
      <c r="F151" s="63">
        <f>IF((F$4&lt;&gt;""),IF(((F150-F$4)=-4),6,IF(((F150-F$4)=-3),5,IF(((F150-F$4)=-2),4,IF(((F150-F$4)=-1),3,IF(((F150-F$4)=0),2,IF(((F150-F$4)=1),1,IF(((F150-F$4)&gt;1),0,""))))))),"")</f>
        <v>0</v>
      </c>
      <c r="G151" s="63">
        <f t="shared" ref="G151:V151" si="48">IF((G$4&lt;&gt;""),IF(((G150-G$4)=-4),6,IF(((G150-G$4)=-3),5,IF(((G150-G$4)=-2),4,IF(((G150-G$4)=-1),3,IF(((G150-G$4)=0),2,IF(((G150-G$4)=1),1,IF(((G150-G$4)&gt;1),0,""))))))),"")</f>
        <v>0</v>
      </c>
      <c r="H151" s="63">
        <f t="shared" si="48"/>
        <v>0</v>
      </c>
      <c r="I151" s="63">
        <f t="shared" si="48"/>
        <v>0</v>
      </c>
      <c r="J151" s="63">
        <f t="shared" si="48"/>
        <v>0</v>
      </c>
      <c r="K151" s="63">
        <f t="shared" si="48"/>
        <v>0</v>
      </c>
      <c r="L151" s="63">
        <f t="shared" si="48"/>
        <v>0</v>
      </c>
      <c r="M151" s="63">
        <f t="shared" si="48"/>
        <v>0</v>
      </c>
      <c r="N151" s="63">
        <f t="shared" si="48"/>
        <v>0</v>
      </c>
      <c r="O151" s="63">
        <f t="shared" si="48"/>
        <v>0</v>
      </c>
      <c r="P151" s="63">
        <f t="shared" si="48"/>
        <v>0</v>
      </c>
      <c r="Q151" s="63">
        <f t="shared" si="48"/>
        <v>0</v>
      </c>
      <c r="R151" s="63">
        <f t="shared" si="48"/>
        <v>0</v>
      </c>
      <c r="S151" s="63">
        <f t="shared" si="48"/>
        <v>0</v>
      </c>
      <c r="T151" s="63">
        <f t="shared" si="48"/>
        <v>0</v>
      </c>
      <c r="U151" s="63">
        <f t="shared" si="48"/>
        <v>0</v>
      </c>
      <c r="V151" s="63">
        <f t="shared" si="48"/>
        <v>0</v>
      </c>
      <c r="W151" s="66">
        <f>SUM(E151:V151)</f>
        <v>0</v>
      </c>
    </row>
    <row r="152" spans="1:23">
      <c r="A152" s="103"/>
      <c r="B152" s="40"/>
      <c r="C152" s="40"/>
      <c r="D152" s="3" t="s">
        <v>37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6">
        <f>SUM(E152:V152)</f>
        <v>0</v>
      </c>
    </row>
    <row r="153" spans="1:23" ht="15.75" thickBot="1">
      <c r="A153" s="103"/>
      <c r="B153" s="40"/>
      <c r="C153" s="40"/>
      <c r="D153" s="3" t="s">
        <v>39</v>
      </c>
      <c r="E153" s="65">
        <f t="shared" ref="E153:V153" si="49">IF(AND((E$4&lt;&gt;""),(E150&lt;&gt;""),(E152&lt;&gt;"")),IF(((E150-(E$4+E152))=-4),6,IF(((E150-(E$4+E152))=-3),5,IF(((E150-(E$4+E152))=-2),4,IF(((E150-(E$4+E152))=-1),3,IF(((E150-(E$4+E152))=0),2,IF(((E150-(E$4+E152))=1),1,IF(((E150-(E$4+E152))&gt;1),0,""))))))),"")</f>
        <v>0</v>
      </c>
      <c r="F153" s="65">
        <f t="shared" si="49"/>
        <v>0</v>
      </c>
      <c r="G153" s="65">
        <f t="shared" si="49"/>
        <v>0</v>
      </c>
      <c r="H153" s="65">
        <f t="shared" si="49"/>
        <v>0</v>
      </c>
      <c r="I153" s="65">
        <f t="shared" si="49"/>
        <v>0</v>
      </c>
      <c r="J153" s="65">
        <f t="shared" si="49"/>
        <v>0</v>
      </c>
      <c r="K153" s="65">
        <f t="shared" si="49"/>
        <v>0</v>
      </c>
      <c r="L153" s="65">
        <f t="shared" si="49"/>
        <v>0</v>
      </c>
      <c r="M153" s="65">
        <f t="shared" si="49"/>
        <v>0</v>
      </c>
      <c r="N153" s="65">
        <f t="shared" si="49"/>
        <v>0</v>
      </c>
      <c r="O153" s="65">
        <f t="shared" si="49"/>
        <v>0</v>
      </c>
      <c r="P153" s="65">
        <f t="shared" si="49"/>
        <v>0</v>
      </c>
      <c r="Q153" s="65">
        <f t="shared" si="49"/>
        <v>0</v>
      </c>
      <c r="R153" s="65">
        <f t="shared" si="49"/>
        <v>0</v>
      </c>
      <c r="S153" s="65">
        <f t="shared" si="49"/>
        <v>0</v>
      </c>
      <c r="T153" s="65">
        <f t="shared" si="49"/>
        <v>0</v>
      </c>
      <c r="U153" s="65">
        <f t="shared" si="49"/>
        <v>0</v>
      </c>
      <c r="V153" s="65">
        <f t="shared" si="49"/>
        <v>0</v>
      </c>
      <c r="W153" s="66">
        <f>SUM(E153:V153)</f>
        <v>0</v>
      </c>
    </row>
    <row r="154" spans="1:23" ht="15.75" customHeight="1" thickBot="1">
      <c r="A154" s="140"/>
      <c r="B154" s="140"/>
      <c r="C154" s="140"/>
      <c r="D154" s="5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</row>
    <row r="155" spans="1:23">
      <c r="A155" s="141" t="s">
        <v>64</v>
      </c>
      <c r="B155" s="37"/>
      <c r="C155" s="129" t="s">
        <v>105</v>
      </c>
      <c r="D155" s="127">
        <f>Equipes!E102</f>
        <v>13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30"/>
    </row>
    <row r="156" spans="1:23">
      <c r="A156" s="103">
        <f>Equipes!B102</f>
        <v>261</v>
      </c>
      <c r="B156" s="40">
        <f>Equipes!C102</f>
        <v>2611</v>
      </c>
      <c r="C156" s="104">
        <f>Equipes!D102</f>
        <v>26</v>
      </c>
      <c r="D156" s="54" t="s">
        <v>96</v>
      </c>
      <c r="E156" s="61">
        <v>10</v>
      </c>
      <c r="F156" s="61">
        <v>10</v>
      </c>
      <c r="G156" s="61">
        <v>10</v>
      </c>
      <c r="H156" s="61">
        <v>10</v>
      </c>
      <c r="I156" s="61">
        <v>10</v>
      </c>
      <c r="J156" s="61">
        <v>10</v>
      </c>
      <c r="K156" s="61">
        <v>10</v>
      </c>
      <c r="L156" s="61">
        <v>10</v>
      </c>
      <c r="M156" s="61">
        <v>10</v>
      </c>
      <c r="N156" s="61">
        <v>10</v>
      </c>
      <c r="O156" s="61">
        <v>10</v>
      </c>
      <c r="P156" s="61">
        <v>10</v>
      </c>
      <c r="Q156" s="61">
        <v>10</v>
      </c>
      <c r="R156" s="61">
        <v>10</v>
      </c>
      <c r="S156" s="61">
        <v>10</v>
      </c>
      <c r="T156" s="61">
        <v>10</v>
      </c>
      <c r="U156" s="61">
        <v>10</v>
      </c>
      <c r="V156" s="61">
        <v>10</v>
      </c>
      <c r="W156" s="66">
        <f>SUM(E156:V156)</f>
        <v>180</v>
      </c>
    </row>
    <row r="157" spans="1:23">
      <c r="A157" s="103">
        <f>Equipes!B103</f>
        <v>262</v>
      </c>
      <c r="B157" s="40">
        <f>Equipes!C103</f>
        <v>2622</v>
      </c>
      <c r="C157" s="138">
        <f>Equipes!D103</f>
        <v>26</v>
      </c>
      <c r="D157" s="3" t="s">
        <v>36</v>
      </c>
      <c r="E157" s="63">
        <f>IF((E$4&lt;&gt;""),IF(((E156-E$4)=-4),6,IF(((E156-E$4)=-3),5,IF(((E156-E$4)=-2),4,IF(((E156-E$4)=-1),3,IF(((E156-E$4)=0),2,IF(((E156-E$4)=1),1,IF(((E156-E$4)&gt;1),0,""))))))),"")</f>
        <v>0</v>
      </c>
      <c r="F157" s="63">
        <f>IF((F$4&lt;&gt;""),IF(((F156-F$4)=-4),6,IF(((F156-F$4)=-3),5,IF(((F156-F$4)=-2),4,IF(((F156-F$4)=-1),3,IF(((F156-F$4)=0),2,IF(((F156-F$4)=1),1,IF(((F156-F$4)&gt;1),0,""))))))),"")</f>
        <v>0</v>
      </c>
      <c r="G157" s="63">
        <f t="shared" ref="G157:V157" si="50">IF((G$4&lt;&gt;""),IF(((G156-G$4)=-4),6,IF(((G156-G$4)=-3),5,IF(((G156-G$4)=-2),4,IF(((G156-G$4)=-1),3,IF(((G156-G$4)=0),2,IF(((G156-G$4)=1),1,IF(((G156-G$4)&gt;1),0,""))))))),"")</f>
        <v>0</v>
      </c>
      <c r="H157" s="63">
        <f t="shared" si="50"/>
        <v>0</v>
      </c>
      <c r="I157" s="63">
        <f t="shared" si="50"/>
        <v>0</v>
      </c>
      <c r="J157" s="63">
        <f t="shared" si="50"/>
        <v>0</v>
      </c>
      <c r="K157" s="63">
        <f t="shared" si="50"/>
        <v>0</v>
      </c>
      <c r="L157" s="63">
        <f t="shared" si="50"/>
        <v>0</v>
      </c>
      <c r="M157" s="63">
        <f t="shared" si="50"/>
        <v>0</v>
      </c>
      <c r="N157" s="63">
        <f t="shared" si="50"/>
        <v>0</v>
      </c>
      <c r="O157" s="63">
        <f t="shared" si="50"/>
        <v>0</v>
      </c>
      <c r="P157" s="63">
        <f t="shared" si="50"/>
        <v>0</v>
      </c>
      <c r="Q157" s="63">
        <f t="shared" si="50"/>
        <v>0</v>
      </c>
      <c r="R157" s="63">
        <f t="shared" si="50"/>
        <v>0</v>
      </c>
      <c r="S157" s="63">
        <f t="shared" si="50"/>
        <v>0</v>
      </c>
      <c r="T157" s="63">
        <f t="shared" si="50"/>
        <v>0</v>
      </c>
      <c r="U157" s="63">
        <f t="shared" si="50"/>
        <v>0</v>
      </c>
      <c r="V157" s="63">
        <f t="shared" si="50"/>
        <v>0</v>
      </c>
      <c r="W157" s="66">
        <f>SUM(E157:V157)</f>
        <v>0</v>
      </c>
    </row>
    <row r="158" spans="1:23">
      <c r="A158" s="103"/>
      <c r="B158" s="40"/>
      <c r="C158" s="40"/>
      <c r="D158" s="3" t="s">
        <v>37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  <c r="W158" s="66">
        <f>SUM(E158:V158)</f>
        <v>0</v>
      </c>
    </row>
    <row r="159" spans="1:23" ht="15.75" thickBot="1">
      <c r="A159" s="103"/>
      <c r="B159" s="40"/>
      <c r="C159" s="40"/>
      <c r="D159" s="3" t="s">
        <v>39</v>
      </c>
      <c r="E159" s="65">
        <f t="shared" ref="E159:V159" si="51">IF(AND((E$4&lt;&gt;""),(E156&lt;&gt;""),(E158&lt;&gt;"")),IF(((E156-(E$4+E158))=-4),6,IF(((E156-(E$4+E158))=-3),5,IF(((E156-(E$4+E158))=-2),4,IF(((E156-(E$4+E158))=-1),3,IF(((E156-(E$4+E158))=0),2,IF(((E156-(E$4+E158))=1),1,IF(((E156-(E$4+E158))&gt;1),0,""))))))),"")</f>
        <v>0</v>
      </c>
      <c r="F159" s="65">
        <f t="shared" si="51"/>
        <v>0</v>
      </c>
      <c r="G159" s="65">
        <f t="shared" si="51"/>
        <v>0</v>
      </c>
      <c r="H159" s="65">
        <f t="shared" si="51"/>
        <v>0</v>
      </c>
      <c r="I159" s="65">
        <f t="shared" si="51"/>
        <v>0</v>
      </c>
      <c r="J159" s="65">
        <f t="shared" si="51"/>
        <v>0</v>
      </c>
      <c r="K159" s="65">
        <f t="shared" si="51"/>
        <v>0</v>
      </c>
      <c r="L159" s="65">
        <f t="shared" si="51"/>
        <v>0</v>
      </c>
      <c r="M159" s="65">
        <f t="shared" si="51"/>
        <v>0</v>
      </c>
      <c r="N159" s="65">
        <f t="shared" si="51"/>
        <v>0</v>
      </c>
      <c r="O159" s="65">
        <f t="shared" si="51"/>
        <v>0</v>
      </c>
      <c r="P159" s="65">
        <f t="shared" si="51"/>
        <v>0</v>
      </c>
      <c r="Q159" s="65">
        <f t="shared" si="51"/>
        <v>0</v>
      </c>
      <c r="R159" s="65">
        <f t="shared" si="51"/>
        <v>0</v>
      </c>
      <c r="S159" s="65">
        <f t="shared" si="51"/>
        <v>0</v>
      </c>
      <c r="T159" s="65">
        <f t="shared" si="51"/>
        <v>0</v>
      </c>
      <c r="U159" s="65">
        <f t="shared" si="51"/>
        <v>0</v>
      </c>
      <c r="V159" s="65">
        <f t="shared" si="51"/>
        <v>0</v>
      </c>
      <c r="W159" s="66">
        <f>SUM(E159:V159)</f>
        <v>0</v>
      </c>
    </row>
    <row r="160" spans="1:23" ht="15.75" customHeight="1" thickBot="1">
      <c r="A160" s="140"/>
      <c r="B160" s="140"/>
      <c r="C160" s="140"/>
      <c r="D160" s="5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</row>
    <row r="161" spans="1:23">
      <c r="A161" s="141" t="s">
        <v>65</v>
      </c>
      <c r="B161" s="37"/>
      <c r="C161" s="129" t="s">
        <v>105</v>
      </c>
      <c r="D161" s="139">
        <f>Equipes!E106</f>
        <v>13.5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30"/>
    </row>
    <row r="162" spans="1:23">
      <c r="A162" s="103">
        <f>Equipes!B106</f>
        <v>271</v>
      </c>
      <c r="B162" s="40">
        <f>Equipes!C106</f>
        <v>2711</v>
      </c>
      <c r="C162" s="104">
        <f>Equipes!D106</f>
        <v>27</v>
      </c>
      <c r="D162" s="54" t="s">
        <v>96</v>
      </c>
      <c r="E162" s="61">
        <v>10</v>
      </c>
      <c r="F162" s="61">
        <v>10</v>
      </c>
      <c r="G162" s="61">
        <v>10</v>
      </c>
      <c r="H162" s="61">
        <v>10</v>
      </c>
      <c r="I162" s="61">
        <v>10</v>
      </c>
      <c r="J162" s="61">
        <v>10</v>
      </c>
      <c r="K162" s="61">
        <v>10</v>
      </c>
      <c r="L162" s="61">
        <v>10</v>
      </c>
      <c r="M162" s="61">
        <v>10</v>
      </c>
      <c r="N162" s="61">
        <v>10</v>
      </c>
      <c r="O162" s="61">
        <v>10</v>
      </c>
      <c r="P162" s="61">
        <v>10</v>
      </c>
      <c r="Q162" s="61">
        <v>10</v>
      </c>
      <c r="R162" s="61">
        <v>10</v>
      </c>
      <c r="S162" s="61">
        <v>10</v>
      </c>
      <c r="T162" s="61">
        <v>10</v>
      </c>
      <c r="U162" s="61">
        <v>10</v>
      </c>
      <c r="V162" s="61">
        <v>10</v>
      </c>
      <c r="W162" s="66">
        <f>SUM(E162:V162)</f>
        <v>180</v>
      </c>
    </row>
    <row r="163" spans="1:23">
      <c r="A163" s="103">
        <f>Equipes!B107</f>
        <v>272</v>
      </c>
      <c r="B163" s="40">
        <f>Equipes!C107</f>
        <v>2722</v>
      </c>
      <c r="C163" s="138">
        <f>Equipes!D107</f>
        <v>27</v>
      </c>
      <c r="D163" s="3" t="s">
        <v>36</v>
      </c>
      <c r="E163" s="63">
        <f>IF((E$4&lt;&gt;""),IF(((E162-E$4)=-4),6,IF(((E162-E$4)=-3),5,IF(((E162-E$4)=-2),4,IF(((E162-E$4)=-1),3,IF(((E162-E$4)=0),2,IF(((E162-E$4)=1),1,IF(((E162-E$4)&gt;1),0,""))))))),"")</f>
        <v>0</v>
      </c>
      <c r="F163" s="63">
        <f>IF((F$4&lt;&gt;""),IF(((F162-F$4)=-4),6,IF(((F162-F$4)=-3),5,IF(((F162-F$4)=-2),4,IF(((F162-F$4)=-1),3,IF(((F162-F$4)=0),2,IF(((F162-F$4)=1),1,IF(((F162-F$4)&gt;1),0,""))))))),"")</f>
        <v>0</v>
      </c>
      <c r="G163" s="63">
        <f t="shared" ref="G163:V163" si="52">IF((G$4&lt;&gt;""),IF(((G162-G$4)=-4),6,IF(((G162-G$4)=-3),5,IF(((G162-G$4)=-2),4,IF(((G162-G$4)=-1),3,IF(((G162-G$4)=0),2,IF(((G162-G$4)=1),1,IF(((G162-G$4)&gt;1),0,""))))))),"")</f>
        <v>0</v>
      </c>
      <c r="H163" s="63">
        <f t="shared" si="52"/>
        <v>0</v>
      </c>
      <c r="I163" s="63">
        <f t="shared" si="52"/>
        <v>0</v>
      </c>
      <c r="J163" s="63">
        <f t="shared" si="52"/>
        <v>0</v>
      </c>
      <c r="K163" s="63">
        <f t="shared" si="52"/>
        <v>0</v>
      </c>
      <c r="L163" s="63">
        <f t="shared" si="52"/>
        <v>0</v>
      </c>
      <c r="M163" s="63">
        <f t="shared" si="52"/>
        <v>0</v>
      </c>
      <c r="N163" s="63">
        <f t="shared" si="52"/>
        <v>0</v>
      </c>
      <c r="O163" s="63">
        <f t="shared" si="52"/>
        <v>0</v>
      </c>
      <c r="P163" s="63">
        <f t="shared" si="52"/>
        <v>0</v>
      </c>
      <c r="Q163" s="63">
        <f t="shared" si="52"/>
        <v>0</v>
      </c>
      <c r="R163" s="63">
        <f t="shared" si="52"/>
        <v>0</v>
      </c>
      <c r="S163" s="63">
        <f t="shared" si="52"/>
        <v>0</v>
      </c>
      <c r="T163" s="63">
        <f t="shared" si="52"/>
        <v>0</v>
      </c>
      <c r="U163" s="63">
        <f t="shared" si="52"/>
        <v>0</v>
      </c>
      <c r="V163" s="63">
        <f t="shared" si="52"/>
        <v>0</v>
      </c>
      <c r="W163" s="66">
        <f>SUM(E163:V163)</f>
        <v>0</v>
      </c>
    </row>
    <row r="164" spans="1:23">
      <c r="A164" s="103"/>
      <c r="B164" s="40"/>
      <c r="C164" s="40"/>
      <c r="D164" s="3" t="s">
        <v>37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1">
        <v>0</v>
      </c>
      <c r="V164" s="61">
        <v>0</v>
      </c>
      <c r="W164" s="66">
        <f>SUM(E164:V164)</f>
        <v>0</v>
      </c>
    </row>
    <row r="165" spans="1:23" ht="15.75" thickBot="1">
      <c r="A165" s="103"/>
      <c r="B165" s="40"/>
      <c r="C165" s="40"/>
      <c r="D165" s="3" t="s">
        <v>39</v>
      </c>
      <c r="E165" s="65">
        <f t="shared" ref="E165:V165" si="53">IF(AND((E$4&lt;&gt;""),(E162&lt;&gt;""),(E164&lt;&gt;"")),IF(((E162-(E$4+E164))=-4),6,IF(((E162-(E$4+E164))=-3),5,IF(((E162-(E$4+E164))=-2),4,IF(((E162-(E$4+E164))=-1),3,IF(((E162-(E$4+E164))=0),2,IF(((E162-(E$4+E164))=1),1,IF(((E162-(E$4+E164))&gt;1),0,""))))))),"")</f>
        <v>0</v>
      </c>
      <c r="F165" s="65">
        <f t="shared" si="53"/>
        <v>0</v>
      </c>
      <c r="G165" s="65">
        <f t="shared" si="53"/>
        <v>0</v>
      </c>
      <c r="H165" s="65">
        <f t="shared" si="53"/>
        <v>0</v>
      </c>
      <c r="I165" s="65">
        <f t="shared" si="53"/>
        <v>0</v>
      </c>
      <c r="J165" s="65">
        <f t="shared" si="53"/>
        <v>0</v>
      </c>
      <c r="K165" s="65">
        <f t="shared" si="53"/>
        <v>0</v>
      </c>
      <c r="L165" s="65">
        <f t="shared" si="53"/>
        <v>0</v>
      </c>
      <c r="M165" s="65">
        <f t="shared" si="53"/>
        <v>0</v>
      </c>
      <c r="N165" s="65">
        <f t="shared" si="53"/>
        <v>0</v>
      </c>
      <c r="O165" s="65">
        <f t="shared" si="53"/>
        <v>0</v>
      </c>
      <c r="P165" s="65">
        <f t="shared" si="53"/>
        <v>0</v>
      </c>
      <c r="Q165" s="65">
        <f t="shared" si="53"/>
        <v>0</v>
      </c>
      <c r="R165" s="65">
        <f t="shared" si="53"/>
        <v>0</v>
      </c>
      <c r="S165" s="65">
        <f t="shared" si="53"/>
        <v>0</v>
      </c>
      <c r="T165" s="65">
        <f t="shared" si="53"/>
        <v>0</v>
      </c>
      <c r="U165" s="65">
        <f t="shared" si="53"/>
        <v>0</v>
      </c>
      <c r="V165" s="65">
        <f t="shared" si="53"/>
        <v>0</v>
      </c>
      <c r="W165" s="66">
        <f>SUM(E165:V165)</f>
        <v>0</v>
      </c>
    </row>
    <row r="166" spans="1:23" ht="15.75" customHeight="1" thickBot="1">
      <c r="A166" s="140"/>
      <c r="B166" s="140"/>
      <c r="C166" s="140"/>
      <c r="D166" s="55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</row>
    <row r="167" spans="1:23">
      <c r="A167" s="141" t="s">
        <v>66</v>
      </c>
      <c r="B167" s="37"/>
      <c r="C167" s="129" t="s">
        <v>105</v>
      </c>
      <c r="D167" s="127">
        <f>Equipes!E110</f>
        <v>14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30"/>
    </row>
    <row r="168" spans="1:23">
      <c r="A168" s="103">
        <f>Equipes!B110</f>
        <v>281</v>
      </c>
      <c r="B168" s="40">
        <f>Equipes!C110</f>
        <v>2811</v>
      </c>
      <c r="C168" s="104">
        <f>Equipes!D110</f>
        <v>28</v>
      </c>
      <c r="D168" s="54" t="s">
        <v>96</v>
      </c>
      <c r="E168" s="61">
        <v>10</v>
      </c>
      <c r="F168" s="61">
        <v>10</v>
      </c>
      <c r="G168" s="61">
        <v>10</v>
      </c>
      <c r="H168" s="61">
        <v>10</v>
      </c>
      <c r="I168" s="61">
        <v>10</v>
      </c>
      <c r="J168" s="61">
        <v>10</v>
      </c>
      <c r="K168" s="61">
        <v>10</v>
      </c>
      <c r="L168" s="61">
        <v>10</v>
      </c>
      <c r="M168" s="61">
        <v>10</v>
      </c>
      <c r="N168" s="61">
        <v>10</v>
      </c>
      <c r="O168" s="61">
        <v>10</v>
      </c>
      <c r="P168" s="61">
        <v>10</v>
      </c>
      <c r="Q168" s="61">
        <v>10</v>
      </c>
      <c r="R168" s="61">
        <v>10</v>
      </c>
      <c r="S168" s="61">
        <v>10</v>
      </c>
      <c r="T168" s="61">
        <v>10</v>
      </c>
      <c r="U168" s="61">
        <v>10</v>
      </c>
      <c r="V168" s="61">
        <v>10</v>
      </c>
      <c r="W168" s="66">
        <f>SUM(E168:V168)</f>
        <v>180</v>
      </c>
    </row>
    <row r="169" spans="1:23">
      <c r="A169" s="103">
        <f>Equipes!B111</f>
        <v>282</v>
      </c>
      <c r="B169" s="40">
        <f>Equipes!C111</f>
        <v>2822</v>
      </c>
      <c r="C169" s="138">
        <f>Equipes!D111</f>
        <v>28</v>
      </c>
      <c r="D169" s="3" t="s">
        <v>36</v>
      </c>
      <c r="E169" s="63">
        <f>IF((E$4&lt;&gt;""),IF(((E168-E$4)=-4),6,IF(((E168-E$4)=-3),5,IF(((E168-E$4)=-2),4,IF(((E168-E$4)=-1),3,IF(((E168-E$4)=0),2,IF(((E168-E$4)=1),1,IF(((E168-E$4)&gt;1),0,""))))))),"")</f>
        <v>0</v>
      </c>
      <c r="F169" s="63">
        <f>IF((F$4&lt;&gt;""),IF(((F168-F$4)=-4),6,IF(((F168-F$4)=-3),5,IF(((F168-F$4)=-2),4,IF(((F168-F$4)=-1),3,IF(((F168-F$4)=0),2,IF(((F168-F$4)=1),1,IF(((F168-F$4)&gt;1),0,""))))))),"")</f>
        <v>0</v>
      </c>
      <c r="G169" s="63">
        <f t="shared" ref="G169:V169" si="54">IF((G$4&lt;&gt;""),IF(((G168-G$4)=-4),6,IF(((G168-G$4)=-3),5,IF(((G168-G$4)=-2),4,IF(((G168-G$4)=-1),3,IF(((G168-G$4)=0),2,IF(((G168-G$4)=1),1,IF(((G168-G$4)&gt;1),0,""))))))),"")</f>
        <v>0</v>
      </c>
      <c r="H169" s="63">
        <f t="shared" si="54"/>
        <v>0</v>
      </c>
      <c r="I169" s="63">
        <f t="shared" si="54"/>
        <v>0</v>
      </c>
      <c r="J169" s="63">
        <f t="shared" si="54"/>
        <v>0</v>
      </c>
      <c r="K169" s="63">
        <f t="shared" si="54"/>
        <v>0</v>
      </c>
      <c r="L169" s="63">
        <f t="shared" si="54"/>
        <v>0</v>
      </c>
      <c r="M169" s="63">
        <f t="shared" si="54"/>
        <v>0</v>
      </c>
      <c r="N169" s="63">
        <f t="shared" si="54"/>
        <v>0</v>
      </c>
      <c r="O169" s="63">
        <f t="shared" si="54"/>
        <v>0</v>
      </c>
      <c r="P169" s="63">
        <f t="shared" si="54"/>
        <v>0</v>
      </c>
      <c r="Q169" s="63">
        <f t="shared" si="54"/>
        <v>0</v>
      </c>
      <c r="R169" s="63">
        <f t="shared" si="54"/>
        <v>0</v>
      </c>
      <c r="S169" s="63">
        <f t="shared" si="54"/>
        <v>0</v>
      </c>
      <c r="T169" s="63">
        <f t="shared" si="54"/>
        <v>0</v>
      </c>
      <c r="U169" s="63">
        <f t="shared" si="54"/>
        <v>0</v>
      </c>
      <c r="V169" s="63">
        <f t="shared" si="54"/>
        <v>0</v>
      </c>
      <c r="W169" s="66">
        <f>SUM(E169:V169)</f>
        <v>0</v>
      </c>
    </row>
    <row r="170" spans="1:23">
      <c r="A170" s="103"/>
      <c r="B170" s="40"/>
      <c r="C170" s="40"/>
      <c r="D170" s="3" t="s">
        <v>37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1">
        <v>0</v>
      </c>
      <c r="U170" s="61">
        <v>0</v>
      </c>
      <c r="V170" s="61">
        <v>0</v>
      </c>
      <c r="W170" s="66">
        <f>SUM(E170:V170)</f>
        <v>0</v>
      </c>
    </row>
    <row r="171" spans="1:23" ht="15.75" thickBot="1">
      <c r="A171" s="103"/>
      <c r="B171" s="40"/>
      <c r="C171" s="40"/>
      <c r="D171" s="3" t="s">
        <v>39</v>
      </c>
      <c r="E171" s="65">
        <f t="shared" ref="E171:V171" si="55">IF(AND((E$4&lt;&gt;""),(E168&lt;&gt;""),(E170&lt;&gt;"")),IF(((E168-(E$4+E170))=-4),6,IF(((E168-(E$4+E170))=-3),5,IF(((E168-(E$4+E170))=-2),4,IF(((E168-(E$4+E170))=-1),3,IF(((E168-(E$4+E170))=0),2,IF(((E168-(E$4+E170))=1),1,IF(((E168-(E$4+E170))&gt;1),0,""))))))),"")</f>
        <v>0</v>
      </c>
      <c r="F171" s="65">
        <f t="shared" si="55"/>
        <v>0</v>
      </c>
      <c r="G171" s="65">
        <f t="shared" si="55"/>
        <v>0</v>
      </c>
      <c r="H171" s="65">
        <f t="shared" si="55"/>
        <v>0</v>
      </c>
      <c r="I171" s="65">
        <f t="shared" si="55"/>
        <v>0</v>
      </c>
      <c r="J171" s="65">
        <f t="shared" si="55"/>
        <v>0</v>
      </c>
      <c r="K171" s="65">
        <f t="shared" si="55"/>
        <v>0</v>
      </c>
      <c r="L171" s="65">
        <f t="shared" si="55"/>
        <v>0</v>
      </c>
      <c r="M171" s="65">
        <f t="shared" si="55"/>
        <v>0</v>
      </c>
      <c r="N171" s="65">
        <f t="shared" si="55"/>
        <v>0</v>
      </c>
      <c r="O171" s="65">
        <f t="shared" si="55"/>
        <v>0</v>
      </c>
      <c r="P171" s="65">
        <f t="shared" si="55"/>
        <v>0</v>
      </c>
      <c r="Q171" s="65">
        <f t="shared" si="55"/>
        <v>0</v>
      </c>
      <c r="R171" s="65">
        <f t="shared" si="55"/>
        <v>0</v>
      </c>
      <c r="S171" s="65">
        <f t="shared" si="55"/>
        <v>0</v>
      </c>
      <c r="T171" s="65">
        <f t="shared" si="55"/>
        <v>0</v>
      </c>
      <c r="U171" s="65">
        <f t="shared" si="55"/>
        <v>0</v>
      </c>
      <c r="V171" s="65">
        <f t="shared" si="55"/>
        <v>0</v>
      </c>
      <c r="W171" s="66">
        <f>SUM(E171:V171)</f>
        <v>0</v>
      </c>
    </row>
    <row r="172" spans="1:23" ht="15.75" customHeight="1" thickBot="1">
      <c r="A172" s="55"/>
      <c r="B172" s="55"/>
      <c r="C172" s="55"/>
      <c r="D172" s="55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</row>
    <row r="173" spans="1:23">
      <c r="A173" s="142" t="s">
        <v>67</v>
      </c>
      <c r="B173" s="38"/>
      <c r="C173" s="18" t="s">
        <v>105</v>
      </c>
      <c r="D173" s="139">
        <f>Equipes!E114</f>
        <v>14.5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30"/>
    </row>
    <row r="174" spans="1:23">
      <c r="A174" s="103">
        <f>Equipes!B114</f>
        <v>291</v>
      </c>
      <c r="B174" s="40">
        <f>Equipes!C114</f>
        <v>2911</v>
      </c>
      <c r="C174" s="104">
        <f>Equipes!D114</f>
        <v>29</v>
      </c>
      <c r="D174" s="54" t="s">
        <v>96</v>
      </c>
      <c r="E174" s="61">
        <v>10</v>
      </c>
      <c r="F174" s="61">
        <v>10</v>
      </c>
      <c r="G174" s="61">
        <v>10</v>
      </c>
      <c r="H174" s="61">
        <v>10</v>
      </c>
      <c r="I174" s="61">
        <v>10</v>
      </c>
      <c r="J174" s="61">
        <v>10</v>
      </c>
      <c r="K174" s="61">
        <v>10</v>
      </c>
      <c r="L174" s="61">
        <v>10</v>
      </c>
      <c r="M174" s="61">
        <v>10</v>
      </c>
      <c r="N174" s="61">
        <v>10</v>
      </c>
      <c r="O174" s="61">
        <v>10</v>
      </c>
      <c r="P174" s="61">
        <v>10</v>
      </c>
      <c r="Q174" s="61">
        <v>10</v>
      </c>
      <c r="R174" s="61">
        <v>10</v>
      </c>
      <c r="S174" s="61">
        <v>10</v>
      </c>
      <c r="T174" s="61">
        <v>10</v>
      </c>
      <c r="U174" s="61">
        <v>10</v>
      </c>
      <c r="V174" s="61">
        <v>10</v>
      </c>
      <c r="W174" s="66">
        <f>SUM(E174:V174)</f>
        <v>180</v>
      </c>
    </row>
    <row r="175" spans="1:23">
      <c r="A175" s="103">
        <f>Equipes!B115</f>
        <v>292</v>
      </c>
      <c r="B175" s="40">
        <f>Equipes!C115</f>
        <v>2922</v>
      </c>
      <c r="C175" s="143">
        <f>Equipes!E114</f>
        <v>14.5</v>
      </c>
      <c r="D175" s="3" t="s">
        <v>36</v>
      </c>
      <c r="E175" s="63">
        <f>IF((E$4&lt;&gt;""),IF(((E174-E$4)=-4),6,IF(((E174-E$4)=-3),5,IF(((E174-E$4)=-2),4,IF(((E174-E$4)=-1),3,IF(((E174-E$4)=0),2,IF(((E174-E$4)=1),1,IF(((E174-E$4)&gt;1),0,""))))))),"")</f>
        <v>0</v>
      </c>
      <c r="F175" s="63">
        <f>IF((F$4&lt;&gt;""),IF(((F174-F$4)=-4),6,IF(((F174-F$4)=-3),5,IF(((F174-F$4)=-2),4,IF(((F174-F$4)=-1),3,IF(((F174-F$4)=0),2,IF(((F174-F$4)=1),1,IF(((F174-F$4)&gt;1),0,""))))))),"")</f>
        <v>0</v>
      </c>
      <c r="G175" s="63">
        <f t="shared" ref="G175:V175" si="56">IF((G$4&lt;&gt;""),IF(((G174-G$4)=-4),6,IF(((G174-G$4)=-3),5,IF(((G174-G$4)=-2),4,IF(((G174-G$4)=-1),3,IF(((G174-G$4)=0),2,IF(((G174-G$4)=1),1,IF(((G174-G$4)&gt;1),0,""))))))),"")</f>
        <v>0</v>
      </c>
      <c r="H175" s="63">
        <f t="shared" si="56"/>
        <v>0</v>
      </c>
      <c r="I175" s="63">
        <f t="shared" si="56"/>
        <v>0</v>
      </c>
      <c r="J175" s="63">
        <f t="shared" si="56"/>
        <v>0</v>
      </c>
      <c r="K175" s="63">
        <f t="shared" si="56"/>
        <v>0</v>
      </c>
      <c r="L175" s="63">
        <f t="shared" si="56"/>
        <v>0</v>
      </c>
      <c r="M175" s="63">
        <f t="shared" si="56"/>
        <v>0</v>
      </c>
      <c r="N175" s="63">
        <f t="shared" si="56"/>
        <v>0</v>
      </c>
      <c r="O175" s="63">
        <f t="shared" si="56"/>
        <v>0</v>
      </c>
      <c r="P175" s="63">
        <f t="shared" si="56"/>
        <v>0</v>
      </c>
      <c r="Q175" s="63">
        <f t="shared" si="56"/>
        <v>0</v>
      </c>
      <c r="R175" s="63">
        <f t="shared" si="56"/>
        <v>0</v>
      </c>
      <c r="S175" s="63">
        <f t="shared" si="56"/>
        <v>0</v>
      </c>
      <c r="T175" s="63">
        <f t="shared" si="56"/>
        <v>0</v>
      </c>
      <c r="U175" s="63">
        <f t="shared" si="56"/>
        <v>0</v>
      </c>
      <c r="V175" s="63">
        <f t="shared" si="56"/>
        <v>0</v>
      </c>
      <c r="W175" s="66">
        <f>SUM(E175:V175)</f>
        <v>0</v>
      </c>
    </row>
    <row r="176" spans="1:23">
      <c r="A176" s="103"/>
      <c r="B176" s="40"/>
      <c r="C176" s="40"/>
      <c r="D176" s="3" t="s">
        <v>37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6">
        <f>SUM(E176:V176)</f>
        <v>0</v>
      </c>
    </row>
    <row r="177" spans="1:23" ht="15.75" thickBot="1">
      <c r="A177" s="103"/>
      <c r="B177" s="40"/>
      <c r="C177" s="40"/>
      <c r="D177" s="3" t="s">
        <v>39</v>
      </c>
      <c r="E177" s="65">
        <f t="shared" ref="E177:V177" si="57">IF(AND((E$4&lt;&gt;""),(E174&lt;&gt;""),(E176&lt;&gt;"")),IF(((E174-(E$4+E176))=-4),6,IF(((E174-(E$4+E176))=-3),5,IF(((E174-(E$4+E176))=-2),4,IF(((E174-(E$4+E176))=-1),3,IF(((E174-(E$4+E176))=0),2,IF(((E174-(E$4+E176))=1),1,IF(((E174-(E$4+E176))&gt;1),0,""))))))),"")</f>
        <v>0</v>
      </c>
      <c r="F177" s="65">
        <f t="shared" si="57"/>
        <v>0</v>
      </c>
      <c r="G177" s="65">
        <f t="shared" si="57"/>
        <v>0</v>
      </c>
      <c r="H177" s="65">
        <f t="shared" si="57"/>
        <v>0</v>
      </c>
      <c r="I177" s="65">
        <f t="shared" si="57"/>
        <v>0</v>
      </c>
      <c r="J177" s="65">
        <f t="shared" si="57"/>
        <v>0</v>
      </c>
      <c r="K177" s="65">
        <f t="shared" si="57"/>
        <v>0</v>
      </c>
      <c r="L177" s="65">
        <f t="shared" si="57"/>
        <v>0</v>
      </c>
      <c r="M177" s="65">
        <f t="shared" si="57"/>
        <v>0</v>
      </c>
      <c r="N177" s="65">
        <f t="shared" si="57"/>
        <v>0</v>
      </c>
      <c r="O177" s="65">
        <f t="shared" si="57"/>
        <v>0</v>
      </c>
      <c r="P177" s="65">
        <f t="shared" si="57"/>
        <v>0</v>
      </c>
      <c r="Q177" s="65">
        <f t="shared" si="57"/>
        <v>0</v>
      </c>
      <c r="R177" s="65">
        <f t="shared" si="57"/>
        <v>0</v>
      </c>
      <c r="S177" s="65">
        <f t="shared" si="57"/>
        <v>0</v>
      </c>
      <c r="T177" s="65">
        <f t="shared" si="57"/>
        <v>0</v>
      </c>
      <c r="U177" s="65">
        <f t="shared" si="57"/>
        <v>0</v>
      </c>
      <c r="V177" s="65">
        <f t="shared" si="57"/>
        <v>0</v>
      </c>
      <c r="W177" s="66">
        <f>SUM(E177:V177)</f>
        <v>0</v>
      </c>
    </row>
    <row r="178" spans="1:23" ht="15.75" customHeight="1" thickBot="1">
      <c r="A178" s="55"/>
      <c r="B178" s="55"/>
      <c r="C178" s="55"/>
      <c r="D178" s="55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</row>
    <row r="179" spans="1:23">
      <c r="A179" s="142" t="s">
        <v>68</v>
      </c>
      <c r="B179" s="38"/>
      <c r="C179" s="18" t="s">
        <v>105</v>
      </c>
      <c r="D179" s="127">
        <f>Equipes!E118</f>
        <v>15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30"/>
    </row>
    <row r="180" spans="1:23">
      <c r="A180" s="103">
        <f>Equipes!B118</f>
        <v>301</v>
      </c>
      <c r="B180" s="40">
        <f>Equipes!C118</f>
        <v>3011</v>
      </c>
      <c r="C180" s="104">
        <f>Equipes!D118</f>
        <v>30</v>
      </c>
      <c r="D180" s="54" t="s">
        <v>96</v>
      </c>
      <c r="E180" s="61">
        <v>10</v>
      </c>
      <c r="F180" s="61">
        <v>10</v>
      </c>
      <c r="G180" s="61">
        <v>10</v>
      </c>
      <c r="H180" s="61">
        <v>10</v>
      </c>
      <c r="I180" s="61">
        <v>10</v>
      </c>
      <c r="J180" s="61">
        <v>10</v>
      </c>
      <c r="K180" s="61">
        <v>10</v>
      </c>
      <c r="L180" s="61">
        <v>10</v>
      </c>
      <c r="M180" s="61">
        <v>10</v>
      </c>
      <c r="N180" s="61">
        <v>10</v>
      </c>
      <c r="O180" s="61">
        <v>10</v>
      </c>
      <c r="P180" s="61">
        <v>10</v>
      </c>
      <c r="Q180" s="61">
        <v>10</v>
      </c>
      <c r="R180" s="61">
        <v>10</v>
      </c>
      <c r="S180" s="61">
        <v>10</v>
      </c>
      <c r="T180" s="61">
        <v>10</v>
      </c>
      <c r="U180" s="61">
        <v>10</v>
      </c>
      <c r="V180" s="61">
        <v>10</v>
      </c>
      <c r="W180" s="66">
        <f>SUM(E180:V180)</f>
        <v>180</v>
      </c>
    </row>
    <row r="181" spans="1:23">
      <c r="A181" s="103">
        <f>Equipes!B119</f>
        <v>302</v>
      </c>
      <c r="B181" s="40">
        <f>Equipes!C119</f>
        <v>3022</v>
      </c>
      <c r="C181" s="138">
        <f>Equipes!D119</f>
        <v>30</v>
      </c>
      <c r="D181" s="3" t="s">
        <v>36</v>
      </c>
      <c r="E181" s="63">
        <f>IF((E$4&lt;&gt;""),IF(((E180-E$4)=-4),6,IF(((E180-E$4)=-3),5,IF(((E180-E$4)=-2),4,IF(((E180-E$4)=-1),3,IF(((E180-E$4)=0),2,IF(((E180-E$4)=1),1,IF(((E180-E$4)&gt;1),0,""))))))),"")</f>
        <v>0</v>
      </c>
      <c r="F181" s="63">
        <f>IF((F$4&lt;&gt;""),IF(((F180-F$4)=-4),6,IF(((F180-F$4)=-3),5,IF(((F180-F$4)=-2),4,IF(((F180-F$4)=-1),3,IF(((F180-F$4)=0),2,IF(((F180-F$4)=1),1,IF(((F180-F$4)&gt;1),0,""))))))),"")</f>
        <v>0</v>
      </c>
      <c r="G181" s="63">
        <f t="shared" ref="G181:V181" si="58">IF((G$4&lt;&gt;""),IF(((G180-G$4)=-4),6,IF(((G180-G$4)=-3),5,IF(((G180-G$4)=-2),4,IF(((G180-G$4)=-1),3,IF(((G180-G$4)=0),2,IF(((G180-G$4)=1),1,IF(((G180-G$4)&gt;1),0,""))))))),"")</f>
        <v>0</v>
      </c>
      <c r="H181" s="63">
        <f t="shared" si="58"/>
        <v>0</v>
      </c>
      <c r="I181" s="63">
        <f t="shared" si="58"/>
        <v>0</v>
      </c>
      <c r="J181" s="63">
        <f t="shared" si="58"/>
        <v>0</v>
      </c>
      <c r="K181" s="63">
        <f t="shared" si="58"/>
        <v>0</v>
      </c>
      <c r="L181" s="63">
        <f t="shared" si="58"/>
        <v>0</v>
      </c>
      <c r="M181" s="63">
        <f t="shared" si="58"/>
        <v>0</v>
      </c>
      <c r="N181" s="63">
        <f t="shared" si="58"/>
        <v>0</v>
      </c>
      <c r="O181" s="63">
        <f t="shared" si="58"/>
        <v>0</v>
      </c>
      <c r="P181" s="63">
        <f t="shared" si="58"/>
        <v>0</v>
      </c>
      <c r="Q181" s="63">
        <f t="shared" si="58"/>
        <v>0</v>
      </c>
      <c r="R181" s="63">
        <f t="shared" si="58"/>
        <v>0</v>
      </c>
      <c r="S181" s="63">
        <f t="shared" si="58"/>
        <v>0</v>
      </c>
      <c r="T181" s="63">
        <f t="shared" si="58"/>
        <v>0</v>
      </c>
      <c r="U181" s="63">
        <f t="shared" si="58"/>
        <v>0</v>
      </c>
      <c r="V181" s="63">
        <f t="shared" si="58"/>
        <v>0</v>
      </c>
      <c r="W181" s="66">
        <f>SUM(E181:V181)</f>
        <v>0</v>
      </c>
    </row>
    <row r="182" spans="1:23">
      <c r="A182" s="103"/>
      <c r="B182" s="40"/>
      <c r="C182" s="40"/>
      <c r="D182" s="3" t="s">
        <v>37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6">
        <f>SUM(E182:V182)</f>
        <v>0</v>
      </c>
    </row>
    <row r="183" spans="1:23" ht="15.75" thickBot="1">
      <c r="A183" s="103"/>
      <c r="B183" s="40"/>
      <c r="C183" s="40"/>
      <c r="D183" s="3" t="s">
        <v>39</v>
      </c>
      <c r="E183" s="65">
        <f t="shared" ref="E183:V183" si="59">IF(AND((E$4&lt;&gt;""),(E180&lt;&gt;""),(E182&lt;&gt;"")),IF(((E180-(E$4+E182))=-4),6,IF(((E180-(E$4+E182))=-3),5,IF(((E180-(E$4+E182))=-2),4,IF(((E180-(E$4+E182))=-1),3,IF(((E180-(E$4+E182))=0),2,IF(((E180-(E$4+E182))=1),1,IF(((E180-(E$4+E182))&gt;1),0,""))))))),"")</f>
        <v>0</v>
      </c>
      <c r="F183" s="65">
        <f t="shared" si="59"/>
        <v>0</v>
      </c>
      <c r="G183" s="65">
        <f t="shared" si="59"/>
        <v>0</v>
      </c>
      <c r="H183" s="65">
        <f t="shared" si="59"/>
        <v>0</v>
      </c>
      <c r="I183" s="65">
        <f t="shared" si="59"/>
        <v>0</v>
      </c>
      <c r="J183" s="65">
        <f t="shared" si="59"/>
        <v>0</v>
      </c>
      <c r="K183" s="65">
        <f t="shared" si="59"/>
        <v>0</v>
      </c>
      <c r="L183" s="65">
        <f t="shared" si="59"/>
        <v>0</v>
      </c>
      <c r="M183" s="65">
        <f t="shared" si="59"/>
        <v>0</v>
      </c>
      <c r="N183" s="65">
        <f t="shared" si="59"/>
        <v>0</v>
      </c>
      <c r="O183" s="65">
        <f t="shared" si="59"/>
        <v>0</v>
      </c>
      <c r="P183" s="65">
        <f t="shared" si="59"/>
        <v>0</v>
      </c>
      <c r="Q183" s="65">
        <f t="shared" si="59"/>
        <v>0</v>
      </c>
      <c r="R183" s="65">
        <f t="shared" si="59"/>
        <v>0</v>
      </c>
      <c r="S183" s="65">
        <f t="shared" si="59"/>
        <v>0</v>
      </c>
      <c r="T183" s="65">
        <f t="shared" si="59"/>
        <v>0</v>
      </c>
      <c r="U183" s="65">
        <f t="shared" si="59"/>
        <v>0</v>
      </c>
      <c r="V183" s="65">
        <f t="shared" si="59"/>
        <v>0</v>
      </c>
      <c r="W183" s="66">
        <f>SUM(E183:V183)</f>
        <v>0</v>
      </c>
    </row>
    <row r="184" spans="1:23" ht="15.75" customHeight="1" thickBo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1:23">
      <c r="A185" s="19" t="s">
        <v>69</v>
      </c>
      <c r="B185" s="35"/>
      <c r="C185" s="35"/>
      <c r="D185" s="22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51"/>
    </row>
    <row r="186" spans="1:23">
      <c r="A186" s="8"/>
      <c r="B186" s="31"/>
      <c r="C186" s="10"/>
      <c r="D186" s="21" t="s">
        <v>35</v>
      </c>
      <c r="E186" s="2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42"/>
    </row>
    <row r="187" spans="1:23">
      <c r="A187" s="20"/>
      <c r="B187" s="7"/>
      <c r="C187" s="49"/>
      <c r="D187" s="21" t="s">
        <v>36</v>
      </c>
      <c r="E187" s="32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42"/>
    </row>
    <row r="188" spans="1:23">
      <c r="A188" s="20"/>
      <c r="B188" s="7"/>
      <c r="C188" s="49"/>
      <c r="D188" s="21" t="s">
        <v>37</v>
      </c>
      <c r="E188" s="2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42"/>
    </row>
    <row r="189" spans="1:23">
      <c r="A189" s="20"/>
      <c r="B189" s="7"/>
      <c r="C189" s="49"/>
      <c r="D189" s="21" t="s">
        <v>38</v>
      </c>
      <c r="E189" s="32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42"/>
    </row>
    <row r="190" spans="1:23" ht="15.75" customHeight="1" thickBot="1">
      <c r="A190" s="26"/>
      <c r="B190" s="36"/>
      <c r="C190" s="9"/>
      <c r="D190" s="13" t="s">
        <v>39</v>
      </c>
      <c r="E190" s="4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52"/>
    </row>
    <row r="191" spans="1:23" ht="15.75" customHeight="1" thickBo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>
      <c r="A192" s="19" t="s">
        <v>70</v>
      </c>
      <c r="B192" s="35"/>
      <c r="C192" s="35"/>
      <c r="D192" s="2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51"/>
    </row>
    <row r="193" spans="1:23">
      <c r="A193" s="8"/>
      <c r="B193" s="31"/>
      <c r="C193" s="10"/>
      <c r="D193" s="21" t="s">
        <v>35</v>
      </c>
      <c r="E193" s="2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42"/>
    </row>
    <row r="194" spans="1:23">
      <c r="A194" s="20"/>
      <c r="B194" s="7"/>
      <c r="C194" s="49"/>
      <c r="D194" s="21" t="s">
        <v>36</v>
      </c>
      <c r="E194" s="32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42"/>
    </row>
    <row r="195" spans="1:23">
      <c r="A195" s="20"/>
      <c r="B195" s="7"/>
      <c r="C195" s="49"/>
      <c r="D195" s="21" t="s">
        <v>37</v>
      </c>
      <c r="E195" s="2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42"/>
    </row>
    <row r="196" spans="1:23">
      <c r="A196" s="20"/>
      <c r="B196" s="7"/>
      <c r="C196" s="49"/>
      <c r="D196" s="21" t="s">
        <v>38</v>
      </c>
      <c r="E196" s="32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42"/>
    </row>
    <row r="197" spans="1:23" ht="15.75" customHeight="1" thickBot="1">
      <c r="A197" s="26"/>
      <c r="B197" s="36"/>
      <c r="C197" s="9"/>
      <c r="D197" s="13" t="s">
        <v>39</v>
      </c>
      <c r="E197" s="4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52"/>
    </row>
    <row r="198" spans="1:23" ht="15.75" customHeight="1" thickBo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>
      <c r="A199" s="19" t="s">
        <v>71</v>
      </c>
      <c r="B199" s="35"/>
      <c r="C199" s="35"/>
      <c r="D199" s="22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51"/>
    </row>
    <row r="200" spans="1:23">
      <c r="A200" s="8"/>
      <c r="B200" s="31"/>
      <c r="C200" s="10"/>
      <c r="D200" s="21" t="s">
        <v>35</v>
      </c>
      <c r="E200" s="2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42"/>
    </row>
    <row r="201" spans="1:23">
      <c r="A201" s="20"/>
      <c r="B201" s="7"/>
      <c r="C201" s="49"/>
      <c r="D201" s="21" t="s">
        <v>36</v>
      </c>
      <c r="E201" s="32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42"/>
    </row>
    <row r="202" spans="1:23">
      <c r="A202" s="20"/>
      <c r="B202" s="7"/>
      <c r="C202" s="49"/>
      <c r="D202" s="21" t="s">
        <v>37</v>
      </c>
      <c r="E202" s="2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42"/>
    </row>
    <row r="203" spans="1:23">
      <c r="A203" s="20"/>
      <c r="B203" s="7"/>
      <c r="C203" s="49"/>
      <c r="D203" s="21" t="s">
        <v>38</v>
      </c>
      <c r="E203" s="32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42"/>
    </row>
    <row r="204" spans="1:23" ht="15.75" customHeight="1" thickBot="1">
      <c r="A204" s="26"/>
      <c r="B204" s="36"/>
      <c r="C204" s="9"/>
      <c r="D204" s="13" t="s">
        <v>39</v>
      </c>
      <c r="E204" s="4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52"/>
    </row>
    <row r="205" spans="1:23" ht="15.75" customHeight="1" thickBo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>
      <c r="A206" s="19" t="s">
        <v>72</v>
      </c>
      <c r="B206" s="35"/>
      <c r="C206" s="35"/>
      <c r="D206" s="22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51"/>
    </row>
    <row r="207" spans="1:23">
      <c r="A207" s="8"/>
      <c r="B207" s="31"/>
      <c r="C207" s="10"/>
      <c r="D207" s="21" t="s">
        <v>35</v>
      </c>
      <c r="E207" s="2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42"/>
    </row>
    <row r="208" spans="1:23">
      <c r="A208" s="20"/>
      <c r="B208" s="7"/>
      <c r="C208" s="49"/>
      <c r="D208" s="21" t="s">
        <v>36</v>
      </c>
      <c r="E208" s="32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42"/>
    </row>
    <row r="209" spans="1:23">
      <c r="A209" s="20"/>
      <c r="B209" s="7"/>
      <c r="C209" s="49"/>
      <c r="D209" s="21" t="s">
        <v>37</v>
      </c>
      <c r="E209" s="2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42"/>
    </row>
    <row r="210" spans="1:23">
      <c r="A210" s="20"/>
      <c r="B210" s="7"/>
      <c r="C210" s="49"/>
      <c r="D210" s="21" t="s">
        <v>38</v>
      </c>
      <c r="E210" s="32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42"/>
    </row>
    <row r="211" spans="1:23" ht="15.75" customHeight="1" thickBot="1">
      <c r="A211" s="26"/>
      <c r="B211" s="36"/>
      <c r="C211" s="9"/>
      <c r="D211" s="13" t="s">
        <v>39</v>
      </c>
      <c r="E211" s="4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52"/>
    </row>
    <row r="212" spans="1:23" ht="15.75" customHeight="1" thickBot="1">
      <c r="A212" s="17"/>
      <c r="B212" s="17"/>
      <c r="C212" s="24"/>
      <c r="D212" s="3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>
      <c r="A213" s="19" t="s">
        <v>73</v>
      </c>
      <c r="B213" s="34"/>
      <c r="C213" s="97"/>
      <c r="D213" s="21" t="s">
        <v>35</v>
      </c>
      <c r="E213" s="22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51"/>
    </row>
    <row r="214" spans="1:23">
      <c r="A214" s="8"/>
      <c r="B214" s="31"/>
      <c r="C214" s="10"/>
      <c r="D214" s="21" t="s">
        <v>36</v>
      </c>
      <c r="E214" s="2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42"/>
    </row>
    <row r="215" spans="1:23">
      <c r="A215" s="20"/>
      <c r="B215" s="7"/>
      <c r="C215" s="49"/>
      <c r="D215" s="21" t="s">
        <v>37</v>
      </c>
      <c r="E215" s="32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42"/>
    </row>
    <row r="216" spans="1:23">
      <c r="A216" s="20"/>
      <c r="B216" s="7"/>
      <c r="C216" s="49"/>
      <c r="D216" s="21" t="s">
        <v>38</v>
      </c>
      <c r="E216" s="2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42"/>
    </row>
    <row r="217" spans="1:23" ht="15.75" thickBot="1">
      <c r="A217" s="20"/>
      <c r="B217" s="7"/>
      <c r="C217" s="49"/>
      <c r="D217" s="13" t="s">
        <v>39</v>
      </c>
      <c r="E217" s="32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42"/>
    </row>
    <row r="218" spans="1:23" ht="15.75" customHeight="1" thickBot="1">
      <c r="A218" s="26"/>
      <c r="B218" s="9"/>
      <c r="C218" s="9"/>
      <c r="D218" s="2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52"/>
    </row>
    <row r="219" spans="1:23" ht="15.75" customHeight="1" thickBo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>
      <c r="A220" s="19" t="s">
        <v>74</v>
      </c>
      <c r="B220" s="35"/>
      <c r="C220" s="35"/>
      <c r="D220" s="22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51"/>
    </row>
    <row r="221" spans="1:23">
      <c r="A221" s="8"/>
      <c r="B221" s="31"/>
      <c r="C221" s="10"/>
      <c r="D221" s="21" t="s">
        <v>35</v>
      </c>
      <c r="E221" s="2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42"/>
    </row>
    <row r="222" spans="1:23">
      <c r="A222" s="20"/>
      <c r="B222" s="7"/>
      <c r="C222" s="49"/>
      <c r="D222" s="21" t="s">
        <v>36</v>
      </c>
      <c r="E222" s="32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42"/>
    </row>
    <row r="223" spans="1:23">
      <c r="A223" s="20"/>
      <c r="B223" s="7"/>
      <c r="C223" s="49"/>
      <c r="D223" s="21" t="s">
        <v>37</v>
      </c>
      <c r="E223" s="2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42"/>
    </row>
    <row r="224" spans="1:23">
      <c r="A224" s="20"/>
      <c r="B224" s="7"/>
      <c r="C224" s="49"/>
      <c r="D224" s="21" t="s">
        <v>38</v>
      </c>
      <c r="E224" s="32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42"/>
    </row>
    <row r="225" spans="1:23" ht="15.75" customHeight="1" thickBot="1">
      <c r="A225" s="26"/>
      <c r="B225" s="36"/>
      <c r="C225" s="9"/>
      <c r="D225" s="13" t="s">
        <v>39</v>
      </c>
      <c r="E225" s="4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52"/>
    </row>
    <row r="226" spans="1:23" ht="15.75" customHeight="1" thickBo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>
      <c r="A227" s="19" t="s">
        <v>75</v>
      </c>
      <c r="B227" s="35"/>
      <c r="C227" s="35"/>
      <c r="D227" s="22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51"/>
    </row>
    <row r="228" spans="1:23">
      <c r="A228" s="8"/>
      <c r="B228" s="31"/>
      <c r="C228" s="10"/>
      <c r="D228" s="21" t="s">
        <v>35</v>
      </c>
      <c r="E228" s="2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2"/>
    </row>
    <row r="229" spans="1:23">
      <c r="A229" s="20"/>
      <c r="B229" s="7"/>
      <c r="C229" s="49"/>
      <c r="D229" s="21" t="s">
        <v>36</v>
      </c>
      <c r="E229" s="32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42"/>
    </row>
    <row r="230" spans="1:23">
      <c r="A230" s="20"/>
      <c r="B230" s="7"/>
      <c r="C230" s="49"/>
      <c r="D230" s="21" t="s">
        <v>37</v>
      </c>
      <c r="E230" s="2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2"/>
    </row>
    <row r="231" spans="1:23">
      <c r="A231" s="20"/>
      <c r="B231" s="7"/>
      <c r="C231" s="49"/>
      <c r="D231" s="21" t="s">
        <v>38</v>
      </c>
      <c r="E231" s="32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42"/>
    </row>
    <row r="232" spans="1:23" ht="15.75" customHeight="1" thickBot="1">
      <c r="A232" s="26"/>
      <c r="B232" s="36"/>
      <c r="C232" s="9"/>
      <c r="D232" s="13" t="s">
        <v>39</v>
      </c>
      <c r="E232" s="4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52"/>
    </row>
    <row r="233" spans="1:23" ht="15.75" customHeight="1" thickBo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>
      <c r="A234" s="19" t="s">
        <v>76</v>
      </c>
      <c r="B234" s="35"/>
      <c r="C234" s="35"/>
      <c r="D234" s="22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51"/>
    </row>
    <row r="235" spans="1:23">
      <c r="A235" s="8"/>
      <c r="B235" s="31"/>
      <c r="C235" s="10"/>
      <c r="D235" s="21" t="s">
        <v>35</v>
      </c>
      <c r="E235" s="2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42"/>
    </row>
    <row r="236" spans="1:23">
      <c r="A236" s="20"/>
      <c r="B236" s="7"/>
      <c r="C236" s="49"/>
      <c r="D236" s="21" t="s">
        <v>36</v>
      </c>
      <c r="E236" s="32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42"/>
    </row>
    <row r="237" spans="1:23">
      <c r="A237" s="20"/>
      <c r="B237" s="7"/>
      <c r="C237" s="49"/>
      <c r="D237" s="21" t="s">
        <v>37</v>
      </c>
      <c r="E237" s="2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42"/>
    </row>
    <row r="238" spans="1:23">
      <c r="A238" s="20"/>
      <c r="B238" s="7"/>
      <c r="C238" s="49"/>
      <c r="D238" s="21" t="s">
        <v>38</v>
      </c>
      <c r="E238" s="32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42"/>
    </row>
    <row r="239" spans="1:23" ht="15.75" customHeight="1" thickBot="1">
      <c r="A239" s="26"/>
      <c r="B239" s="36"/>
      <c r="C239" s="9"/>
      <c r="D239" s="13" t="s">
        <v>39</v>
      </c>
      <c r="E239" s="4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52"/>
    </row>
    <row r="240" spans="1:23" ht="15.75" customHeight="1" thickBo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>
      <c r="A241" s="19" t="s">
        <v>77</v>
      </c>
      <c r="B241" s="35"/>
      <c r="C241" s="35"/>
      <c r="D241" s="22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51"/>
    </row>
    <row r="242" spans="1:23">
      <c r="A242" s="8"/>
      <c r="B242" s="31"/>
      <c r="C242" s="10"/>
      <c r="D242" s="21" t="s">
        <v>35</v>
      </c>
      <c r="E242" s="2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42"/>
    </row>
    <row r="243" spans="1:23">
      <c r="A243" s="20"/>
      <c r="B243" s="7"/>
      <c r="C243" s="49"/>
      <c r="D243" s="21" t="s">
        <v>36</v>
      </c>
      <c r="E243" s="32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42"/>
    </row>
    <row r="244" spans="1:23">
      <c r="A244" s="20"/>
      <c r="B244" s="7"/>
      <c r="C244" s="49"/>
      <c r="D244" s="21" t="s">
        <v>37</v>
      </c>
      <c r="E244" s="2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42"/>
    </row>
    <row r="245" spans="1:23">
      <c r="A245" s="20"/>
      <c r="B245" s="7"/>
      <c r="C245" s="49"/>
      <c r="D245" s="21" t="s">
        <v>38</v>
      </c>
      <c r="E245" s="32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42"/>
    </row>
    <row r="246" spans="1:23" ht="15.75" customHeight="1" thickBot="1">
      <c r="A246" s="26"/>
      <c r="B246" s="36"/>
      <c r="C246" s="9"/>
      <c r="D246" s="13" t="s">
        <v>39</v>
      </c>
      <c r="E246" s="4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52"/>
    </row>
    <row r="247" spans="1:23" ht="15.75" customHeight="1" thickBo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>
      <c r="A248" s="19" t="s">
        <v>78</v>
      </c>
      <c r="B248" s="35"/>
      <c r="C248" s="35"/>
      <c r="D248" s="22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51"/>
    </row>
    <row r="249" spans="1:23">
      <c r="A249" s="8"/>
      <c r="B249" s="31"/>
      <c r="C249" s="10"/>
      <c r="D249" s="21" t="s">
        <v>35</v>
      </c>
      <c r="E249" s="2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42"/>
    </row>
    <row r="250" spans="1:23">
      <c r="A250" s="20"/>
      <c r="B250" s="7"/>
      <c r="C250" s="49"/>
      <c r="D250" s="21" t="s">
        <v>36</v>
      </c>
      <c r="E250" s="32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42"/>
    </row>
    <row r="251" spans="1:23">
      <c r="A251" s="20"/>
      <c r="B251" s="7"/>
      <c r="C251" s="49"/>
      <c r="D251" s="21" t="s">
        <v>37</v>
      </c>
      <c r="E251" s="2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42"/>
    </row>
    <row r="252" spans="1:23">
      <c r="A252" s="20"/>
      <c r="B252" s="7"/>
      <c r="C252" s="49"/>
      <c r="D252" s="21" t="s">
        <v>38</v>
      </c>
      <c r="E252" s="32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42"/>
    </row>
    <row r="253" spans="1:23" ht="15.75" customHeight="1" thickBot="1">
      <c r="A253" s="26"/>
      <c r="B253" s="36"/>
      <c r="C253" s="9"/>
      <c r="D253" s="13" t="s">
        <v>39</v>
      </c>
      <c r="E253" s="4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52"/>
    </row>
  </sheetData>
  <mergeCells count="24">
    <mergeCell ref="A29:B29"/>
    <mergeCell ref="A77:B77"/>
    <mergeCell ref="A83:B83"/>
    <mergeCell ref="A89:B89"/>
    <mergeCell ref="A95:B95"/>
    <mergeCell ref="A59:B59"/>
    <mergeCell ref="A35:B35"/>
    <mergeCell ref="W3:W4"/>
    <mergeCell ref="A5:B5"/>
    <mergeCell ref="A11:B11"/>
    <mergeCell ref="A17:B17"/>
    <mergeCell ref="A23:B23"/>
    <mergeCell ref="A125:B125"/>
    <mergeCell ref="A131:B131"/>
    <mergeCell ref="A137:B137"/>
    <mergeCell ref="A41:B41"/>
    <mergeCell ref="A47:B47"/>
    <mergeCell ref="A53:B53"/>
    <mergeCell ref="A113:B113"/>
    <mergeCell ref="A119:B119"/>
    <mergeCell ref="A101:B101"/>
    <mergeCell ref="A107:B107"/>
    <mergeCell ref="A65:B65"/>
    <mergeCell ref="A71:B7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0"/>
  <sheetViews>
    <sheetView zoomScale="115" zoomScaleNormal="115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Q10" sqref="Q10"/>
    </sheetView>
  </sheetViews>
  <sheetFormatPr baseColWidth="10" defaultColWidth="11.42578125" defaultRowHeight="15" customHeight="1"/>
  <cols>
    <col min="1" max="1" width="14.140625" customWidth="1"/>
    <col min="3" max="3" width="14.5703125" bestFit="1" customWidth="1"/>
    <col min="4" max="4" width="4.28515625" customWidth="1"/>
    <col min="5" max="5" width="13.85546875" customWidth="1"/>
    <col min="6" max="6" width="17.5703125" bestFit="1" customWidth="1"/>
    <col min="7" max="7" width="15.7109375" customWidth="1"/>
    <col min="8" max="8" width="15.140625" bestFit="1" customWidth="1"/>
    <col min="9" max="9" width="6.7109375" customWidth="1"/>
    <col min="10" max="10" width="6.28515625" customWidth="1"/>
    <col min="11" max="11" width="10.5703125" bestFit="1" customWidth="1"/>
    <col min="12" max="12" width="12.42578125" bestFit="1" customWidth="1"/>
    <col min="13" max="13" width="13.85546875" customWidth="1"/>
    <col min="14" max="14" width="9.42578125" customWidth="1"/>
    <col min="15" max="15" width="5.28515625" customWidth="1"/>
    <col min="16" max="16" width="4.42578125" customWidth="1"/>
  </cols>
  <sheetData>
    <row r="1" spans="1:16" ht="30" customHeight="1">
      <c r="A1" s="57" t="s">
        <v>97</v>
      </c>
      <c r="B1" s="57" t="s">
        <v>98</v>
      </c>
      <c r="C1" s="57" t="s">
        <v>99</v>
      </c>
      <c r="D1" s="57"/>
      <c r="E1" s="60" t="s">
        <v>79</v>
      </c>
      <c r="F1" s="60" t="s">
        <v>80</v>
      </c>
      <c r="G1" s="225" t="s">
        <v>174</v>
      </c>
      <c r="H1" s="144" t="s">
        <v>133</v>
      </c>
      <c r="I1" s="133"/>
      <c r="J1" s="57"/>
      <c r="K1" s="60" t="s">
        <v>81</v>
      </c>
      <c r="L1" s="60" t="s">
        <v>82</v>
      </c>
      <c r="M1" s="225" t="s">
        <v>175</v>
      </c>
      <c r="N1" s="145" t="s">
        <v>132</v>
      </c>
      <c r="O1" s="40"/>
      <c r="P1" s="40"/>
    </row>
    <row r="2" spans="1:16">
      <c r="A2" s="57" t="str">
        <f>'saisie score Les Chanalets'!A5:B5</f>
        <v>EQUIPE 1</v>
      </c>
      <c r="B2" s="37" t="str">
        <f>'saisie score Les Chanalets'!A6</f>
        <v>Faure</v>
      </c>
      <c r="C2" s="37" t="str">
        <f>'saisie score Les Chanalets'!B6</f>
        <v>Jean Claude</v>
      </c>
      <c r="D2" s="37"/>
      <c r="E2" s="56">
        <f>'saisie score Les Chanalets'!W7</f>
        <v>0</v>
      </c>
      <c r="F2" s="58">
        <f>RANK(E2,$E$2:$E$61,0)</f>
        <v>41</v>
      </c>
      <c r="G2" s="262"/>
      <c r="H2" s="58">
        <v>0</v>
      </c>
      <c r="I2" s="58"/>
      <c r="J2" s="37"/>
      <c r="K2" s="56">
        <f>'saisie score Les Chanalets'!W9</f>
        <v>0</v>
      </c>
      <c r="L2" s="58">
        <f>RANK(K2,$K$2:$K$61,0)</f>
        <v>41</v>
      </c>
      <c r="M2" s="262"/>
      <c r="N2" s="138">
        <v>0</v>
      </c>
      <c r="O2" s="40"/>
      <c r="P2" s="40"/>
    </row>
    <row r="3" spans="1:16">
      <c r="A3" s="57" t="str">
        <f>'saisie score Les Chanalets'!A5</f>
        <v>EQUIPE 1</v>
      </c>
      <c r="B3" s="37" t="str">
        <f>'saisie score Les Chanalets'!A7</f>
        <v>Faure</v>
      </c>
      <c r="C3" s="37" t="str">
        <f>'saisie score Les Chanalets'!B7</f>
        <v>Catherine</v>
      </c>
      <c r="D3" s="37"/>
      <c r="E3" s="56">
        <f>'saisie score Les Chanalets'!W7</f>
        <v>0</v>
      </c>
      <c r="F3" s="58">
        <f>RANK(E3,$E$2:$E$61,0)</f>
        <v>41</v>
      </c>
      <c r="G3" s="263"/>
      <c r="H3" s="58">
        <v>0</v>
      </c>
      <c r="I3" s="58"/>
      <c r="J3" s="37"/>
      <c r="K3" s="56">
        <f>'saisie score Les Chanalets'!W9</f>
        <v>0</v>
      </c>
      <c r="L3" s="58">
        <f t="shared" ref="L3:L61" si="0">RANK(K3,$K$2:$K$61,0)</f>
        <v>41</v>
      </c>
      <c r="M3" s="263"/>
      <c r="N3" s="138">
        <v>0</v>
      </c>
      <c r="O3" s="40"/>
      <c r="P3" s="40"/>
    </row>
    <row r="4" spans="1:16">
      <c r="A4" s="57" t="str">
        <f>'saisie score Les Chanalets'!A11</f>
        <v>EQUIPE 2</v>
      </c>
      <c r="B4" s="37" t="str">
        <f>'saisie score Les Chanalets'!A12</f>
        <v>Duverge</v>
      </c>
      <c r="C4" s="37" t="str">
        <f>'saisie score Les Chanalets'!B12</f>
        <v>Stéphane</v>
      </c>
      <c r="D4" s="37"/>
      <c r="E4" s="56">
        <f>'saisie score Les Chanalets'!W13</f>
        <v>21</v>
      </c>
      <c r="F4" s="58">
        <f t="shared" ref="F4:F61" si="1">RANK(E4,$E$2:$E$61,0)</f>
        <v>13</v>
      </c>
      <c r="G4" s="262">
        <v>7</v>
      </c>
      <c r="H4" s="58">
        <v>18</v>
      </c>
      <c r="I4" s="58"/>
      <c r="J4" s="37"/>
      <c r="K4" s="56">
        <f>'saisie score Les Chanalets'!W15</f>
        <v>36</v>
      </c>
      <c r="L4" s="58">
        <f t="shared" si="0"/>
        <v>17</v>
      </c>
      <c r="M4" s="262">
        <v>9</v>
      </c>
      <c r="N4" s="138">
        <v>16</v>
      </c>
      <c r="O4" s="40"/>
      <c r="P4" s="40"/>
    </row>
    <row r="5" spans="1:16">
      <c r="A5" s="57" t="str">
        <f>'saisie score Les Chanalets'!A11:B11</f>
        <v>EQUIPE 2</v>
      </c>
      <c r="B5" s="37" t="str">
        <f>'saisie score Les Chanalets'!A13</f>
        <v>Coufourier</v>
      </c>
      <c r="C5" s="37" t="str">
        <f>'saisie score Les Chanalets'!B13</f>
        <v>Lise</v>
      </c>
      <c r="D5" s="37"/>
      <c r="E5" s="56">
        <f>'saisie score Les Chanalets'!W13</f>
        <v>21</v>
      </c>
      <c r="F5" s="58">
        <f t="shared" si="1"/>
        <v>13</v>
      </c>
      <c r="G5" s="263"/>
      <c r="H5" s="58">
        <v>18</v>
      </c>
      <c r="I5" s="58"/>
      <c r="J5" s="37"/>
      <c r="K5" s="56">
        <f>'saisie score Les Chanalets'!W15</f>
        <v>36</v>
      </c>
      <c r="L5" s="58">
        <f t="shared" si="0"/>
        <v>17</v>
      </c>
      <c r="M5" s="263"/>
      <c r="N5" s="138">
        <v>16</v>
      </c>
      <c r="O5" s="40"/>
      <c r="P5" s="40"/>
    </row>
    <row r="6" spans="1:16">
      <c r="A6" s="59" t="str">
        <f>'saisie score Les Chanalets'!A17</f>
        <v>EQUIPE 3</v>
      </c>
      <c r="B6" s="53" t="str">
        <f>'saisie score Les Chanalets'!A18</f>
        <v>Faron</v>
      </c>
      <c r="C6" s="53" t="str">
        <f>'saisie score Les Chanalets'!B18</f>
        <v>Nadine</v>
      </c>
      <c r="D6" s="37"/>
      <c r="E6" s="56">
        <f>'saisie score Les Chanalets'!W19</f>
        <v>24</v>
      </c>
      <c r="F6" s="58">
        <f t="shared" si="1"/>
        <v>7</v>
      </c>
      <c r="G6" s="262">
        <v>4</v>
      </c>
      <c r="H6" s="58">
        <v>21</v>
      </c>
      <c r="I6" s="58"/>
      <c r="J6" s="37"/>
      <c r="K6" s="56">
        <f>'saisie score Les Chanalets'!W21</f>
        <v>37</v>
      </c>
      <c r="L6" s="58">
        <f t="shared" si="0"/>
        <v>13</v>
      </c>
      <c r="M6" s="262">
        <v>7</v>
      </c>
      <c r="N6" s="138">
        <v>18</v>
      </c>
      <c r="O6" s="40"/>
      <c r="P6" s="40"/>
    </row>
    <row r="7" spans="1:16">
      <c r="A7" s="59" t="str">
        <f>'saisie score Les Chanalets'!A17:B17</f>
        <v>EQUIPE 3</v>
      </c>
      <c r="B7" s="53" t="str">
        <f>'saisie score Les Chanalets'!A19</f>
        <v>Bazalgette</v>
      </c>
      <c r="C7" s="53" t="str">
        <f>'saisie score Les Chanalets'!B19</f>
        <v>Jean Michel</v>
      </c>
      <c r="D7" s="37"/>
      <c r="E7" s="56">
        <f>'saisie score Les Chanalets'!W19</f>
        <v>24</v>
      </c>
      <c r="F7" s="58">
        <f t="shared" si="1"/>
        <v>7</v>
      </c>
      <c r="G7" s="263"/>
      <c r="H7" s="58">
        <v>21</v>
      </c>
      <c r="I7" s="58"/>
      <c r="J7" s="37"/>
      <c r="K7" s="56">
        <f>'saisie score Les Chanalets'!W21</f>
        <v>37</v>
      </c>
      <c r="L7" s="58">
        <f t="shared" si="0"/>
        <v>13</v>
      </c>
      <c r="M7" s="263"/>
      <c r="N7" s="138">
        <v>18</v>
      </c>
      <c r="O7" s="40"/>
      <c r="P7" s="40"/>
    </row>
    <row r="8" spans="1:16">
      <c r="A8" s="57" t="str">
        <f>'saisie score Les Chanalets'!A23</f>
        <v>EQUIPE 4</v>
      </c>
      <c r="B8" s="37" t="str">
        <f>'saisie score Les Chanalets'!A24</f>
        <v>Harnet</v>
      </c>
      <c r="C8" s="37" t="str">
        <f>'saisie score Les Chanalets'!B24</f>
        <v>Jacques</v>
      </c>
      <c r="D8" s="37"/>
      <c r="E8" s="56">
        <f>'saisie score Les Chanalets'!W25</f>
        <v>16</v>
      </c>
      <c r="F8" s="58">
        <f t="shared" si="1"/>
        <v>31</v>
      </c>
      <c r="G8" s="262">
        <v>16</v>
      </c>
      <c r="H8" s="58">
        <v>9</v>
      </c>
      <c r="I8" s="58"/>
      <c r="J8" s="37"/>
      <c r="K8" s="56">
        <f>'saisie score Les Chanalets'!W27</f>
        <v>31</v>
      </c>
      <c r="L8" s="58">
        <f t="shared" si="0"/>
        <v>25</v>
      </c>
      <c r="M8" s="262">
        <v>13</v>
      </c>
      <c r="N8" s="138">
        <v>12</v>
      </c>
      <c r="O8" s="40"/>
      <c r="P8" s="40"/>
    </row>
    <row r="9" spans="1:16">
      <c r="A9" s="57" t="str">
        <f>'saisie score Les Chanalets'!A23:B23</f>
        <v>EQUIPE 4</v>
      </c>
      <c r="B9" s="37" t="str">
        <f>'saisie score Les Chanalets'!A25</f>
        <v>Triadou</v>
      </c>
      <c r="C9" s="37" t="str">
        <f>'saisie score Les Chanalets'!B25</f>
        <v>daniel</v>
      </c>
      <c r="D9" s="37"/>
      <c r="E9" s="56">
        <f>'saisie score Les Chanalets'!W25</f>
        <v>16</v>
      </c>
      <c r="F9" s="58">
        <f t="shared" si="1"/>
        <v>31</v>
      </c>
      <c r="G9" s="263"/>
      <c r="H9" s="58">
        <v>9</v>
      </c>
      <c r="I9" s="58"/>
      <c r="J9" s="37"/>
      <c r="K9" s="56">
        <f>'saisie score Les Chanalets'!W27</f>
        <v>31</v>
      </c>
      <c r="L9" s="58">
        <f t="shared" si="0"/>
        <v>25</v>
      </c>
      <c r="M9" s="263"/>
      <c r="N9" s="138">
        <v>12</v>
      </c>
      <c r="O9" s="40"/>
      <c r="P9" s="40"/>
    </row>
    <row r="10" spans="1:16">
      <c r="A10" s="57" t="str">
        <f>'saisie score Les Chanalets'!A29</f>
        <v>EQUIPE 5</v>
      </c>
      <c r="B10" s="37" t="str">
        <f>'saisie score Les Chanalets'!A30</f>
        <v>Descotes</v>
      </c>
      <c r="C10" s="37" t="str">
        <f>'saisie score Les Chanalets'!B30</f>
        <v>André</v>
      </c>
      <c r="D10" s="37"/>
      <c r="E10" s="56">
        <f>'saisie score Les Chanalets'!W31</f>
        <v>21</v>
      </c>
      <c r="F10" s="58">
        <f t="shared" si="1"/>
        <v>13</v>
      </c>
      <c r="G10" s="262">
        <v>7</v>
      </c>
      <c r="H10" s="58">
        <v>18</v>
      </c>
      <c r="I10" s="58"/>
      <c r="J10" s="37"/>
      <c r="K10" s="56">
        <f>'saisie score Les Chanalets'!W33</f>
        <v>30</v>
      </c>
      <c r="L10" s="58">
        <f t="shared" si="0"/>
        <v>29</v>
      </c>
      <c r="M10" s="262">
        <v>15</v>
      </c>
      <c r="N10" s="138">
        <v>10</v>
      </c>
      <c r="O10" s="40"/>
      <c r="P10" s="40"/>
    </row>
    <row r="11" spans="1:16">
      <c r="A11" s="57" t="str">
        <f>'saisie score Les Chanalets'!A29:B29</f>
        <v>EQUIPE 5</v>
      </c>
      <c r="B11" s="37" t="str">
        <f>'saisie score Les Chanalets'!A31</f>
        <v>Jury</v>
      </c>
      <c r="C11" s="37" t="str">
        <f>'saisie score Les Chanalets'!B31</f>
        <v>Dominique</v>
      </c>
      <c r="D11" s="37"/>
      <c r="E11" s="56">
        <f>'saisie score Les Chanalets'!W31</f>
        <v>21</v>
      </c>
      <c r="F11" s="58">
        <f t="shared" si="1"/>
        <v>13</v>
      </c>
      <c r="G11" s="263"/>
      <c r="H11" s="58">
        <v>18</v>
      </c>
      <c r="I11" s="58"/>
      <c r="J11" s="37"/>
      <c r="K11" s="56">
        <f>'saisie score Les Chanalets'!W33</f>
        <v>30</v>
      </c>
      <c r="L11" s="58">
        <f t="shared" si="0"/>
        <v>29</v>
      </c>
      <c r="M11" s="263"/>
      <c r="N11" s="138">
        <v>10</v>
      </c>
      <c r="O11" s="40"/>
      <c r="P11" s="40"/>
    </row>
    <row r="12" spans="1:16">
      <c r="A12" s="57" t="str">
        <f>'saisie score Les Chanalets'!A35</f>
        <v>EQUIPE 6</v>
      </c>
      <c r="B12" s="37" t="str">
        <f>'saisie score Les Chanalets'!A36</f>
        <v>Thébault</v>
      </c>
      <c r="C12" s="37" t="str">
        <f>'saisie score Les Chanalets'!B36</f>
        <v>Eric</v>
      </c>
      <c r="D12" s="37"/>
      <c r="E12" s="56">
        <f>'saisie score Les Chanalets'!W37</f>
        <v>20</v>
      </c>
      <c r="F12" s="58">
        <f t="shared" si="1"/>
        <v>17</v>
      </c>
      <c r="G12" s="262">
        <v>9</v>
      </c>
      <c r="H12" s="58">
        <v>16</v>
      </c>
      <c r="I12" s="58"/>
      <c r="J12" s="37"/>
      <c r="K12" s="56">
        <f>'saisie score Les Chanalets'!W39</f>
        <v>39</v>
      </c>
      <c r="L12" s="58">
        <f t="shared" si="0"/>
        <v>7</v>
      </c>
      <c r="M12" s="262">
        <v>4</v>
      </c>
      <c r="N12" s="138">
        <v>21</v>
      </c>
      <c r="O12" s="40"/>
      <c r="P12" s="40"/>
    </row>
    <row r="13" spans="1:16">
      <c r="A13" s="57" t="str">
        <f>'saisie score Les Chanalets'!A35:B35</f>
        <v>EQUIPE 6</v>
      </c>
      <c r="B13" s="37" t="str">
        <f>'saisie score Les Chanalets'!A37</f>
        <v>Lebas</v>
      </c>
      <c r="C13" s="37" t="str">
        <f>'saisie score Les Chanalets'!B37</f>
        <v>Rémi</v>
      </c>
      <c r="D13" s="37"/>
      <c r="E13" s="56">
        <f>'saisie score Les Chanalets'!W37</f>
        <v>20</v>
      </c>
      <c r="F13" s="58">
        <f t="shared" si="1"/>
        <v>17</v>
      </c>
      <c r="G13" s="263"/>
      <c r="H13" s="58">
        <v>16</v>
      </c>
      <c r="I13" s="58"/>
      <c r="J13" s="37"/>
      <c r="K13" s="56">
        <f>'saisie score Les Chanalets'!W39</f>
        <v>39</v>
      </c>
      <c r="L13" s="58">
        <f t="shared" si="0"/>
        <v>7</v>
      </c>
      <c r="M13" s="263"/>
      <c r="N13" s="138">
        <v>21</v>
      </c>
      <c r="O13" s="40"/>
      <c r="P13" s="40"/>
    </row>
    <row r="14" spans="1:16">
      <c r="A14" s="57" t="str">
        <f>'saisie score Les Chanalets'!A41</f>
        <v>EQUIPE 7</v>
      </c>
      <c r="B14" s="37" t="str">
        <f>'saisie score Les Chanalets'!A42</f>
        <v>Avella</v>
      </c>
      <c r="C14" s="37" t="str">
        <f>'saisie score Les Chanalets'!B42</f>
        <v>Jean Charles</v>
      </c>
      <c r="D14" s="37"/>
      <c r="E14" s="56">
        <f>'saisie score Les Chanalets'!W43</f>
        <v>20</v>
      </c>
      <c r="F14" s="58">
        <f t="shared" si="1"/>
        <v>17</v>
      </c>
      <c r="G14" s="262">
        <v>9</v>
      </c>
      <c r="H14" s="58">
        <v>16</v>
      </c>
      <c r="I14" s="58"/>
      <c r="J14" s="37"/>
      <c r="K14" s="56">
        <f>'saisie score Les Chanalets'!W45</f>
        <v>39</v>
      </c>
      <c r="L14" s="58">
        <f t="shared" si="0"/>
        <v>7</v>
      </c>
      <c r="M14" s="262">
        <v>4</v>
      </c>
      <c r="N14" s="138">
        <v>21</v>
      </c>
      <c r="O14" s="40"/>
      <c r="P14" s="40"/>
    </row>
    <row r="15" spans="1:16">
      <c r="A15" s="57" t="str">
        <f>'saisie score Les Chanalets'!A41:B41</f>
        <v>EQUIPE 7</v>
      </c>
      <c r="B15" s="37" t="str">
        <f>'saisie score Les Chanalets'!A43</f>
        <v>Lachise</v>
      </c>
      <c r="C15" s="37" t="str">
        <f>'saisie score Les Chanalets'!B43</f>
        <v>Eric</v>
      </c>
      <c r="D15" s="37"/>
      <c r="E15" s="56">
        <f>'saisie score Les Chanalets'!W43</f>
        <v>20</v>
      </c>
      <c r="F15" s="58">
        <f t="shared" si="1"/>
        <v>17</v>
      </c>
      <c r="G15" s="263"/>
      <c r="H15" s="58">
        <v>16</v>
      </c>
      <c r="I15" s="58"/>
      <c r="J15" s="37"/>
      <c r="K15" s="56">
        <f>'saisie score Les Chanalets'!W45</f>
        <v>39</v>
      </c>
      <c r="L15" s="58">
        <f t="shared" si="0"/>
        <v>7</v>
      </c>
      <c r="M15" s="263"/>
      <c r="N15" s="138">
        <v>21</v>
      </c>
      <c r="O15" s="40"/>
      <c r="P15" s="40"/>
    </row>
    <row r="16" spans="1:16">
      <c r="A16" s="57" t="str">
        <f>'saisie score Les Chanalets'!A47</f>
        <v>EQUIPE 8</v>
      </c>
      <c r="B16" s="37" t="str">
        <f>'saisie score Les Chanalets'!A48</f>
        <v>Minardi</v>
      </c>
      <c r="C16" s="37" t="str">
        <f>'saisie score Les Chanalets'!B48</f>
        <v>Marie Christine</v>
      </c>
      <c r="D16" s="37"/>
      <c r="E16" s="56">
        <f>'saisie score Les Chanalets'!W49</f>
        <v>0</v>
      </c>
      <c r="F16" s="58">
        <f t="shared" si="1"/>
        <v>41</v>
      </c>
      <c r="G16" s="262"/>
      <c r="H16" s="58">
        <v>0</v>
      </c>
      <c r="I16" s="58"/>
      <c r="J16" s="37"/>
      <c r="K16" s="56">
        <f>'saisie score Les Chanalets'!W51</f>
        <v>0</v>
      </c>
      <c r="L16" s="58">
        <f t="shared" si="0"/>
        <v>41</v>
      </c>
      <c r="M16" s="262"/>
      <c r="N16" s="138">
        <v>0</v>
      </c>
      <c r="O16" s="40"/>
      <c r="P16" s="40"/>
    </row>
    <row r="17" spans="1:16">
      <c r="A17" s="57" t="str">
        <f>'saisie score Les Chanalets'!A47:B47</f>
        <v>EQUIPE 8</v>
      </c>
      <c r="B17" s="37" t="str">
        <f>'saisie score Les Chanalets'!A49</f>
        <v>Minardi</v>
      </c>
      <c r="C17" s="37" t="str">
        <f>'saisie score Les Chanalets'!B49</f>
        <v>Alfred</v>
      </c>
      <c r="D17" s="37"/>
      <c r="E17" s="56">
        <f>'saisie score Les Chanalets'!W49</f>
        <v>0</v>
      </c>
      <c r="F17" s="58">
        <f t="shared" si="1"/>
        <v>41</v>
      </c>
      <c r="G17" s="263"/>
      <c r="H17" s="58">
        <v>0</v>
      </c>
      <c r="I17" s="58"/>
      <c r="J17" s="37"/>
      <c r="K17" s="56">
        <f>'saisie score Les Chanalets'!W51</f>
        <v>0</v>
      </c>
      <c r="L17" s="58">
        <f t="shared" si="0"/>
        <v>41</v>
      </c>
      <c r="M17" s="263"/>
      <c r="N17" s="138">
        <v>0</v>
      </c>
      <c r="O17" s="40"/>
      <c r="P17" s="40"/>
    </row>
    <row r="18" spans="1:16">
      <c r="A18" s="57" t="str">
        <f>'saisie score Les Chanalets'!A53</f>
        <v>EQUIPE 9</v>
      </c>
      <c r="B18" s="37" t="str">
        <f>'saisie score Les Chanalets'!A54</f>
        <v>Venturini</v>
      </c>
      <c r="C18" s="37" t="str">
        <f>'saisie score Les Chanalets'!B54</f>
        <v>Jean Paul</v>
      </c>
      <c r="D18" s="37"/>
      <c r="E18" s="56">
        <f>'saisie score Les Chanalets'!W55</f>
        <v>15</v>
      </c>
      <c r="F18" s="58">
        <f t="shared" si="1"/>
        <v>33</v>
      </c>
      <c r="G18" s="262">
        <v>17</v>
      </c>
      <c r="H18" s="58">
        <v>8</v>
      </c>
      <c r="I18" s="58"/>
      <c r="J18" s="37"/>
      <c r="K18" s="56">
        <f>'saisie score Les Chanalets'!W57</f>
        <v>30</v>
      </c>
      <c r="L18" s="58">
        <f t="shared" si="0"/>
        <v>29</v>
      </c>
      <c r="M18" s="262">
        <v>15</v>
      </c>
      <c r="N18" s="138">
        <v>10</v>
      </c>
      <c r="O18" s="40"/>
      <c r="P18" s="40"/>
    </row>
    <row r="19" spans="1:16">
      <c r="A19" s="57" t="str">
        <f>'saisie score Les Chanalets'!A53:B53</f>
        <v>EQUIPE 9</v>
      </c>
      <c r="B19" s="37" t="str">
        <f>'saisie score Les Chanalets'!A55</f>
        <v>Barrat</v>
      </c>
      <c r="C19" s="37" t="str">
        <f>'saisie score Les Chanalets'!B55</f>
        <v>Rémi</v>
      </c>
      <c r="D19" s="37"/>
      <c r="E19" s="56">
        <f>'saisie score Les Chanalets'!W55</f>
        <v>15</v>
      </c>
      <c r="F19" s="58">
        <f t="shared" si="1"/>
        <v>33</v>
      </c>
      <c r="G19" s="263"/>
      <c r="H19" s="58">
        <v>8</v>
      </c>
      <c r="I19" s="58"/>
      <c r="J19" s="37"/>
      <c r="K19" s="56">
        <f>'saisie score Les Chanalets'!W57</f>
        <v>30</v>
      </c>
      <c r="L19" s="58">
        <f t="shared" si="0"/>
        <v>29</v>
      </c>
      <c r="M19" s="263"/>
      <c r="N19" s="138">
        <v>10</v>
      </c>
      <c r="O19" s="40"/>
      <c r="P19" s="40"/>
    </row>
    <row r="20" spans="1:16">
      <c r="A20" s="57" t="str">
        <f>'saisie score Les Chanalets'!A59</f>
        <v>EQUIPE 10</v>
      </c>
      <c r="B20" s="37" t="str">
        <f>'saisie score Les Chanalets'!A60</f>
        <v>Lambare</v>
      </c>
      <c r="C20" s="37" t="str">
        <f>'saisie score Les Chanalets'!B60</f>
        <v>Jean Luc</v>
      </c>
      <c r="D20" s="37"/>
      <c r="E20" s="56">
        <f>'saisie score Les Chanalets'!W61</f>
        <v>14</v>
      </c>
      <c r="F20" s="58">
        <f t="shared" si="1"/>
        <v>35</v>
      </c>
      <c r="G20" s="262">
        <v>18</v>
      </c>
      <c r="H20" s="58">
        <v>7</v>
      </c>
      <c r="I20" s="58"/>
      <c r="J20" s="37"/>
      <c r="K20" s="56">
        <f>'saisie score Les Chanalets'!W63</f>
        <v>29</v>
      </c>
      <c r="L20" s="58">
        <f t="shared" si="0"/>
        <v>37</v>
      </c>
      <c r="M20" s="262">
        <v>19</v>
      </c>
      <c r="N20" s="138">
        <v>6</v>
      </c>
      <c r="O20" s="40"/>
      <c r="P20" s="40"/>
    </row>
    <row r="21" spans="1:16">
      <c r="A21" s="57" t="str">
        <f>'saisie score Les Chanalets'!A59:B59</f>
        <v>EQUIPE 10</v>
      </c>
      <c r="B21" s="37" t="str">
        <f>'saisie score Les Chanalets'!A61</f>
        <v>Lambare</v>
      </c>
      <c r="C21" s="37" t="str">
        <f>'saisie score Les Chanalets'!B61</f>
        <v>Jeannine</v>
      </c>
      <c r="D21" s="37"/>
      <c r="E21" s="56">
        <f>'saisie score Les Chanalets'!W61</f>
        <v>14</v>
      </c>
      <c r="F21" s="58">
        <f t="shared" si="1"/>
        <v>35</v>
      </c>
      <c r="G21" s="263"/>
      <c r="H21" s="58">
        <v>7</v>
      </c>
      <c r="I21" s="58"/>
      <c r="J21" s="37"/>
      <c r="K21" s="56">
        <f>'saisie score Les Chanalets'!W63</f>
        <v>29</v>
      </c>
      <c r="L21" s="58">
        <f t="shared" si="0"/>
        <v>37</v>
      </c>
      <c r="M21" s="263"/>
      <c r="N21" s="138">
        <v>6</v>
      </c>
      <c r="O21" s="40"/>
      <c r="P21" s="40"/>
    </row>
    <row r="22" spans="1:16">
      <c r="A22" s="57" t="str">
        <f>'saisie score Les Chanalets'!A65</f>
        <v>EQUIPE 11</v>
      </c>
      <c r="B22" s="37" t="str">
        <f>'saisie score Les Chanalets'!A66</f>
        <v>Duteilh</v>
      </c>
      <c r="C22" s="37" t="str">
        <f>'saisie score Les Chanalets'!B66</f>
        <v>Bruno</v>
      </c>
      <c r="D22" s="37"/>
      <c r="E22" s="56">
        <f>'saisie score Les Chanalets'!W67</f>
        <v>18</v>
      </c>
      <c r="F22" s="58">
        <f t="shared" si="1"/>
        <v>25</v>
      </c>
      <c r="G22" s="262">
        <v>13</v>
      </c>
      <c r="H22" s="58">
        <v>12</v>
      </c>
      <c r="I22" s="58"/>
      <c r="J22" s="37"/>
      <c r="K22" s="56">
        <f>'saisie score Les Chanalets'!W69</f>
        <v>30</v>
      </c>
      <c r="L22" s="58">
        <f t="shared" si="0"/>
        <v>29</v>
      </c>
      <c r="M22" s="262">
        <v>15</v>
      </c>
      <c r="N22" s="138">
        <v>10</v>
      </c>
      <c r="O22" s="40"/>
      <c r="P22" s="40"/>
    </row>
    <row r="23" spans="1:16">
      <c r="A23" s="57" t="str">
        <f>'saisie score Les Chanalets'!A65:B65</f>
        <v>EQUIPE 11</v>
      </c>
      <c r="B23" s="37" t="str">
        <f>'saisie score Les Chanalets'!A67</f>
        <v>Samard</v>
      </c>
      <c r="C23" s="37" t="str">
        <f>'saisie score Les Chanalets'!B67</f>
        <v>Jimy</v>
      </c>
      <c r="D23" s="37"/>
      <c r="E23" s="56">
        <f>'saisie score Les Chanalets'!W67</f>
        <v>18</v>
      </c>
      <c r="F23" s="58">
        <f t="shared" si="1"/>
        <v>25</v>
      </c>
      <c r="G23" s="263"/>
      <c r="H23" s="58">
        <v>12</v>
      </c>
      <c r="I23" s="58"/>
      <c r="J23" s="37"/>
      <c r="K23" s="56">
        <f>'saisie score Les Chanalets'!W69</f>
        <v>30</v>
      </c>
      <c r="L23" s="58">
        <f t="shared" si="0"/>
        <v>29</v>
      </c>
      <c r="M23" s="263"/>
      <c r="N23" s="138">
        <v>10</v>
      </c>
      <c r="O23" s="40"/>
      <c r="P23" s="40"/>
    </row>
    <row r="24" spans="1:16">
      <c r="A24" s="57" t="str">
        <f>'saisie score Les Chanalets'!A71</f>
        <v>EQUIPE 12</v>
      </c>
      <c r="B24" s="37" t="str">
        <f>'saisie score Les Chanalets'!A72</f>
        <v>Costa</v>
      </c>
      <c r="C24" s="37" t="str">
        <f>'saisie score Les Chanalets'!B72</f>
        <v>Jean Luc</v>
      </c>
      <c r="D24" s="37"/>
      <c r="E24" s="56">
        <f>'saisie score Les Chanalets'!W73</f>
        <v>20</v>
      </c>
      <c r="F24" s="58">
        <f t="shared" si="1"/>
        <v>17</v>
      </c>
      <c r="G24" s="262">
        <v>9</v>
      </c>
      <c r="H24" s="58">
        <v>16</v>
      </c>
      <c r="I24" s="58"/>
      <c r="J24" s="37"/>
      <c r="K24" s="56">
        <f>'saisie score Les Chanalets'!W75</f>
        <v>29</v>
      </c>
      <c r="L24" s="58">
        <f t="shared" si="0"/>
        <v>37</v>
      </c>
      <c r="M24" s="262">
        <v>19</v>
      </c>
      <c r="N24" s="138">
        <v>6</v>
      </c>
      <c r="O24" s="40"/>
      <c r="P24" s="40"/>
    </row>
    <row r="25" spans="1:16">
      <c r="A25" s="57" t="str">
        <f>'saisie score Les Chanalets'!A71:B71</f>
        <v>EQUIPE 12</v>
      </c>
      <c r="B25" s="37" t="str">
        <f>'saisie score Les Chanalets'!A73</f>
        <v>Payrard</v>
      </c>
      <c r="C25" s="37" t="str">
        <f>'saisie score Les Chanalets'!B73</f>
        <v>Jean Pierre</v>
      </c>
      <c r="D25" s="37"/>
      <c r="E25" s="56">
        <f>'saisie score Les Chanalets'!W73</f>
        <v>20</v>
      </c>
      <c r="F25" s="58">
        <f t="shared" si="1"/>
        <v>17</v>
      </c>
      <c r="G25" s="263"/>
      <c r="H25" s="58">
        <v>16</v>
      </c>
      <c r="I25" s="58"/>
      <c r="J25" s="37"/>
      <c r="K25" s="56">
        <f>'saisie score Les Chanalets'!W75</f>
        <v>29</v>
      </c>
      <c r="L25" s="58">
        <f t="shared" si="0"/>
        <v>37</v>
      </c>
      <c r="M25" s="263"/>
      <c r="N25" s="138">
        <v>6</v>
      </c>
      <c r="O25" s="40"/>
      <c r="P25" s="40"/>
    </row>
    <row r="26" spans="1:16">
      <c r="A26" s="57" t="str">
        <f>'saisie score Les Chanalets'!A77</f>
        <v>EQUIPE 13</v>
      </c>
      <c r="B26" s="37" t="str">
        <f>'saisie score Les Chanalets'!A78</f>
        <v>Combrié</v>
      </c>
      <c r="C26" s="37" t="str">
        <f>'saisie score Les Chanalets'!B78</f>
        <v>Agnès</v>
      </c>
      <c r="D26" s="37"/>
      <c r="E26" s="56">
        <f>'saisie score Les Chanalets'!W79</f>
        <v>19</v>
      </c>
      <c r="F26" s="58">
        <f t="shared" si="1"/>
        <v>23</v>
      </c>
      <c r="G26" s="262">
        <v>12</v>
      </c>
      <c r="H26" s="58">
        <v>13</v>
      </c>
      <c r="I26" s="58"/>
      <c r="J26" s="37"/>
      <c r="K26" s="56">
        <f>'saisie score Les Chanalets'!W81</f>
        <v>36</v>
      </c>
      <c r="L26" s="58">
        <f t="shared" si="0"/>
        <v>17</v>
      </c>
      <c r="M26" s="262">
        <v>9</v>
      </c>
      <c r="N26" s="138">
        <v>16</v>
      </c>
      <c r="O26" s="40"/>
      <c r="P26" s="40"/>
    </row>
    <row r="27" spans="1:16">
      <c r="A27" s="57" t="str">
        <f>'saisie score Les Chanalets'!A77:B77</f>
        <v>EQUIPE 13</v>
      </c>
      <c r="B27" s="37" t="str">
        <f>'saisie score Les Chanalets'!A79</f>
        <v>Combrié</v>
      </c>
      <c r="C27" s="37" t="str">
        <f>'saisie score Les Chanalets'!B79</f>
        <v>Michel</v>
      </c>
      <c r="D27" s="37"/>
      <c r="E27" s="56">
        <f>'saisie score Les Chanalets'!W79</f>
        <v>19</v>
      </c>
      <c r="F27" s="58">
        <f t="shared" si="1"/>
        <v>23</v>
      </c>
      <c r="G27" s="263"/>
      <c r="H27" s="58">
        <v>13</v>
      </c>
      <c r="I27" s="58"/>
      <c r="J27" s="37"/>
      <c r="K27" s="56">
        <f>'saisie score Les Chanalets'!W81</f>
        <v>36</v>
      </c>
      <c r="L27" s="58">
        <f t="shared" si="0"/>
        <v>17</v>
      </c>
      <c r="M27" s="263"/>
      <c r="N27" s="138">
        <v>16</v>
      </c>
      <c r="O27" s="40"/>
      <c r="P27" s="40"/>
    </row>
    <row r="28" spans="1:16">
      <c r="A28" s="57" t="str">
        <f>'saisie score Les Chanalets'!A83</f>
        <v>EQUIPE 14</v>
      </c>
      <c r="B28" s="37" t="str">
        <f>'saisie score Les Chanalets'!A84</f>
        <v>Chabal</v>
      </c>
      <c r="C28" s="37" t="str">
        <f>'saisie score Les Chanalets'!B84</f>
        <v>Gilles</v>
      </c>
      <c r="D28" s="37"/>
      <c r="E28" s="56">
        <f>'saisie score Les Chanalets'!W85</f>
        <v>30</v>
      </c>
      <c r="F28" s="58">
        <f t="shared" si="1"/>
        <v>1</v>
      </c>
      <c r="G28" s="262">
        <v>1</v>
      </c>
      <c r="H28" s="58">
        <v>24</v>
      </c>
      <c r="I28" s="58"/>
      <c r="J28" s="37"/>
      <c r="K28" s="56">
        <f>'saisie score Les Chanalets'!W87</f>
        <v>43</v>
      </c>
      <c r="L28" s="58">
        <f t="shared" si="0"/>
        <v>3</v>
      </c>
      <c r="M28" s="262">
        <v>2</v>
      </c>
      <c r="N28" s="138">
        <v>23</v>
      </c>
      <c r="O28" s="40"/>
      <c r="P28" s="40"/>
    </row>
    <row r="29" spans="1:16">
      <c r="A29" s="57" t="str">
        <f>'saisie score Les Chanalets'!A83:B83</f>
        <v>EQUIPE 14</v>
      </c>
      <c r="B29" s="37" t="str">
        <f>'saisie score Les Chanalets'!A85</f>
        <v>Reynes</v>
      </c>
      <c r="C29" s="37" t="str">
        <f>'saisie score Les Chanalets'!B85</f>
        <v>Jacques</v>
      </c>
      <c r="D29" s="37"/>
      <c r="E29" s="56">
        <f>'saisie score Les Chanalets'!W85</f>
        <v>30</v>
      </c>
      <c r="F29" s="58">
        <f t="shared" si="1"/>
        <v>1</v>
      </c>
      <c r="G29" s="263"/>
      <c r="H29" s="58">
        <v>24</v>
      </c>
      <c r="I29" s="58"/>
      <c r="J29" s="37"/>
      <c r="K29" s="56">
        <f>'saisie score Les Chanalets'!W87</f>
        <v>43</v>
      </c>
      <c r="L29" s="58">
        <f t="shared" si="0"/>
        <v>3</v>
      </c>
      <c r="M29" s="263"/>
      <c r="N29" s="138">
        <v>23</v>
      </c>
      <c r="O29" s="40"/>
      <c r="P29" s="40"/>
    </row>
    <row r="30" spans="1:16">
      <c r="A30" s="57" t="str">
        <f>'saisie score Les Chanalets'!A89</f>
        <v>EQUIPE 15</v>
      </c>
      <c r="B30" s="37" t="str">
        <f>'saisie score Les Chanalets'!A90</f>
        <v>Cornette</v>
      </c>
      <c r="C30" s="37" t="str">
        <f>'saisie score Les Chanalets'!B90</f>
        <v>Alain</v>
      </c>
      <c r="D30" s="37"/>
      <c r="E30" s="56">
        <f>'saisie score Les Chanalets'!W91</f>
        <v>24</v>
      </c>
      <c r="F30" s="58">
        <f t="shared" si="1"/>
        <v>7</v>
      </c>
      <c r="G30" s="262">
        <v>4</v>
      </c>
      <c r="H30" s="58">
        <v>21</v>
      </c>
      <c r="I30" s="58"/>
      <c r="J30" s="37"/>
      <c r="K30" s="56">
        <f>'saisie score Les Chanalets'!W93</f>
        <v>32</v>
      </c>
      <c r="L30" s="58">
        <f t="shared" si="0"/>
        <v>23</v>
      </c>
      <c r="M30" s="262">
        <v>12</v>
      </c>
      <c r="N30" s="138">
        <v>13</v>
      </c>
      <c r="O30" s="40"/>
      <c r="P30" s="40"/>
    </row>
    <row r="31" spans="1:16">
      <c r="A31" s="57" t="str">
        <f>'saisie score Les Chanalets'!A89:B89</f>
        <v>EQUIPE 15</v>
      </c>
      <c r="B31" s="37" t="str">
        <f>'saisie score Les Chanalets'!A91</f>
        <v>Guihard</v>
      </c>
      <c r="C31" s="37" t="str">
        <f>'saisie score Les Chanalets'!B91</f>
        <v>Jean</v>
      </c>
      <c r="D31" s="37"/>
      <c r="E31" s="56">
        <f>'saisie score Les Chanalets'!W91</f>
        <v>24</v>
      </c>
      <c r="F31" s="58">
        <f t="shared" si="1"/>
        <v>7</v>
      </c>
      <c r="G31" s="263"/>
      <c r="H31" s="58">
        <v>21</v>
      </c>
      <c r="I31" s="58"/>
      <c r="J31" s="37"/>
      <c r="K31" s="56">
        <f>'saisie score Les Chanalets'!W93</f>
        <v>32</v>
      </c>
      <c r="L31" s="58">
        <f t="shared" si="0"/>
        <v>23</v>
      </c>
      <c r="M31" s="263"/>
      <c r="N31" s="138">
        <v>13</v>
      </c>
      <c r="O31" s="40"/>
      <c r="P31" s="40"/>
    </row>
    <row r="32" spans="1:16">
      <c r="A32" s="57" t="str">
        <f>'saisie score Les Chanalets'!A95</f>
        <v>EQUIPE 16</v>
      </c>
      <c r="B32" s="37" t="str">
        <f>'saisie score Les Chanalets'!A96</f>
        <v>Danten</v>
      </c>
      <c r="C32" s="37" t="str">
        <f>'saisie score Les Chanalets'!B96</f>
        <v>Philippe</v>
      </c>
      <c r="D32" s="37"/>
      <c r="E32" s="56">
        <f>'saisie score Les Chanalets'!W97</f>
        <v>22</v>
      </c>
      <c r="F32" s="58">
        <f t="shared" si="1"/>
        <v>11</v>
      </c>
      <c r="G32" s="262">
        <v>6</v>
      </c>
      <c r="H32" s="58">
        <v>19</v>
      </c>
      <c r="I32" s="58"/>
      <c r="J32" s="37"/>
      <c r="K32" s="56">
        <f>'saisie score Les Chanalets'!W99</f>
        <v>37</v>
      </c>
      <c r="L32" s="58">
        <f t="shared" si="0"/>
        <v>13</v>
      </c>
      <c r="M32" s="262">
        <v>7</v>
      </c>
      <c r="N32" s="138">
        <v>18</v>
      </c>
      <c r="O32" s="40"/>
      <c r="P32" s="40"/>
    </row>
    <row r="33" spans="1:16">
      <c r="A33" s="57" t="str">
        <f>'saisie score Les Chanalets'!A95:B95</f>
        <v>EQUIPE 16</v>
      </c>
      <c r="B33" s="37" t="str">
        <f>'saisie score Les Chanalets'!A97</f>
        <v>Douhaizenet</v>
      </c>
      <c r="C33" s="37" t="str">
        <f>'saisie score Les Chanalets'!B97</f>
        <v>Patrick</v>
      </c>
      <c r="D33" s="37"/>
      <c r="E33" s="56">
        <f>'saisie score Les Chanalets'!W97</f>
        <v>22</v>
      </c>
      <c r="F33" s="58">
        <f t="shared" si="1"/>
        <v>11</v>
      </c>
      <c r="G33" s="263"/>
      <c r="H33" s="58">
        <v>19</v>
      </c>
      <c r="I33" s="58"/>
      <c r="J33" s="37"/>
      <c r="K33" s="56">
        <f>'saisie score Les Chanalets'!W99</f>
        <v>37</v>
      </c>
      <c r="L33" s="58">
        <f t="shared" si="0"/>
        <v>13</v>
      </c>
      <c r="M33" s="263"/>
      <c r="N33" s="138">
        <v>18</v>
      </c>
      <c r="O33" s="40"/>
      <c r="P33" s="40"/>
    </row>
    <row r="34" spans="1:16">
      <c r="A34" s="57" t="str">
        <f>'saisie score Les Chanalets'!A101</f>
        <v>EQUIPE 17</v>
      </c>
      <c r="B34" s="37" t="str">
        <f>'saisie score Les Chanalets'!A102</f>
        <v>Mezin</v>
      </c>
      <c r="C34" s="37" t="str">
        <f>'saisie score Les Chanalets'!B102</f>
        <v>Eric</v>
      </c>
      <c r="D34" s="37"/>
      <c r="E34" s="56">
        <f>'saisie score Les Chanalets'!W103</f>
        <v>12</v>
      </c>
      <c r="F34" s="58">
        <f t="shared" si="1"/>
        <v>39</v>
      </c>
      <c r="G34" s="262">
        <v>20</v>
      </c>
      <c r="H34" s="58">
        <v>5</v>
      </c>
      <c r="I34" s="58"/>
      <c r="J34" s="37"/>
      <c r="K34" s="56">
        <f>'saisie score Les Chanalets'!W105</f>
        <v>33</v>
      </c>
      <c r="L34" s="58">
        <f t="shared" si="0"/>
        <v>21</v>
      </c>
      <c r="M34" s="262">
        <v>11</v>
      </c>
      <c r="N34" s="138">
        <v>14</v>
      </c>
      <c r="O34" s="40"/>
      <c r="P34" s="40"/>
    </row>
    <row r="35" spans="1:16">
      <c r="A35" s="57" t="str">
        <f>'saisie score Les Chanalets'!A101:B101</f>
        <v>EQUIPE 17</v>
      </c>
      <c r="B35" s="37" t="str">
        <f>'saisie score Les Chanalets'!A103</f>
        <v>Piberne</v>
      </c>
      <c r="C35" s="37" t="str">
        <f>'saisie score Les Chanalets'!B103</f>
        <v>Sylvie</v>
      </c>
      <c r="D35" s="37"/>
      <c r="E35" s="56">
        <f>'saisie score Les Chanalets'!W103</f>
        <v>12</v>
      </c>
      <c r="F35" s="58">
        <f t="shared" si="1"/>
        <v>39</v>
      </c>
      <c r="G35" s="263"/>
      <c r="H35" s="58">
        <v>5</v>
      </c>
      <c r="I35" s="58"/>
      <c r="J35" s="37"/>
      <c r="K35" s="56">
        <f>'saisie score Les Chanalets'!W105</f>
        <v>33</v>
      </c>
      <c r="L35" s="58">
        <f t="shared" si="0"/>
        <v>21</v>
      </c>
      <c r="M35" s="263"/>
      <c r="N35" s="138">
        <v>14</v>
      </c>
      <c r="O35" s="40"/>
      <c r="P35" s="40"/>
    </row>
    <row r="36" spans="1:16">
      <c r="A36" s="57" t="str">
        <f>'saisie score Les Chanalets'!A107</f>
        <v>EQUIPE 18</v>
      </c>
      <c r="B36" s="37" t="str">
        <f>'saisie score Les Chanalets'!A108</f>
        <v>Mouy</v>
      </c>
      <c r="C36" s="37" t="str">
        <f>'saisie score Les Chanalets'!B108</f>
        <v>Jean René</v>
      </c>
      <c r="D36" s="37"/>
      <c r="E36" s="56">
        <f>'saisie score Les Chanalets'!W109</f>
        <v>28</v>
      </c>
      <c r="F36" s="58">
        <f t="shared" si="1"/>
        <v>3</v>
      </c>
      <c r="G36" s="262">
        <v>2</v>
      </c>
      <c r="H36" s="58">
        <v>23</v>
      </c>
      <c r="I36" s="58"/>
      <c r="J36" s="37"/>
      <c r="K36" s="56">
        <f>'saisie score Les Chanalets'!W111</f>
        <v>46</v>
      </c>
      <c r="L36" s="58">
        <f t="shared" si="0"/>
        <v>1</v>
      </c>
      <c r="M36" s="262">
        <v>1</v>
      </c>
      <c r="N36" s="138">
        <v>24</v>
      </c>
      <c r="O36" s="40"/>
      <c r="P36" s="40"/>
    </row>
    <row r="37" spans="1:16">
      <c r="A37" s="57" t="str">
        <f>'saisie score Les Chanalets'!A107:B107</f>
        <v>EQUIPE 18</v>
      </c>
      <c r="B37" s="37" t="str">
        <f>'saisie score Les Chanalets'!A109</f>
        <v>Mouy</v>
      </c>
      <c r="C37" s="37" t="str">
        <f>'saisie score Les Chanalets'!B109</f>
        <v>Guillaume</v>
      </c>
      <c r="D37" s="37"/>
      <c r="E37" s="56">
        <f>'saisie score Les Chanalets'!W109</f>
        <v>28</v>
      </c>
      <c r="F37" s="58">
        <f t="shared" si="1"/>
        <v>3</v>
      </c>
      <c r="G37" s="263"/>
      <c r="H37" s="58">
        <v>23</v>
      </c>
      <c r="I37" s="58"/>
      <c r="J37" s="37"/>
      <c r="K37" s="56">
        <f>'saisie score Les Chanalets'!W111</f>
        <v>46</v>
      </c>
      <c r="L37" s="58">
        <f t="shared" si="0"/>
        <v>1</v>
      </c>
      <c r="M37" s="263"/>
      <c r="N37" s="138">
        <v>24</v>
      </c>
      <c r="O37" s="40"/>
      <c r="P37" s="40"/>
    </row>
    <row r="38" spans="1:16">
      <c r="A38" s="57" t="str">
        <f>'saisie score Les Chanalets'!A113</f>
        <v>EQUIPE 19</v>
      </c>
      <c r="B38" s="37" t="str">
        <f>'saisie score Les Chanalets'!A114</f>
        <v>Collet</v>
      </c>
      <c r="C38" s="37" t="str">
        <f>'saisie score Les Chanalets'!B114</f>
        <v>Alain</v>
      </c>
      <c r="D38" s="37"/>
      <c r="E38" s="56">
        <f>'saisie score Les Chanalets'!W115</f>
        <v>14</v>
      </c>
      <c r="F38" s="58">
        <f t="shared" si="1"/>
        <v>35</v>
      </c>
      <c r="G38" s="262">
        <v>18</v>
      </c>
      <c r="H38" s="58">
        <v>7</v>
      </c>
      <c r="I38" s="58"/>
      <c r="J38" s="37"/>
      <c r="K38" s="56">
        <f>'saisie score Les Chanalets'!W117</f>
        <v>30</v>
      </c>
      <c r="L38" s="58">
        <f t="shared" si="0"/>
        <v>29</v>
      </c>
      <c r="M38" s="262">
        <v>15</v>
      </c>
      <c r="N38" s="138">
        <v>10</v>
      </c>
      <c r="O38" s="40"/>
      <c r="P38" s="40"/>
    </row>
    <row r="39" spans="1:16">
      <c r="A39" s="57" t="str">
        <f>'saisie score Les Chanalets'!A113</f>
        <v>EQUIPE 19</v>
      </c>
      <c r="B39" s="37" t="str">
        <f>'saisie score Les Chanalets'!A115</f>
        <v>Richier</v>
      </c>
      <c r="C39" s="37" t="str">
        <f>'saisie score Les Chanalets'!B115</f>
        <v>Jean Louis</v>
      </c>
      <c r="D39" s="37"/>
      <c r="E39" s="56">
        <f>'saisie score Les Chanalets'!W115</f>
        <v>14</v>
      </c>
      <c r="F39" s="58">
        <f t="shared" si="1"/>
        <v>35</v>
      </c>
      <c r="G39" s="263"/>
      <c r="H39" s="58">
        <v>7</v>
      </c>
      <c r="I39" s="58"/>
      <c r="J39" s="37"/>
      <c r="K39" s="56">
        <f>'saisie score Les Chanalets'!W117</f>
        <v>30</v>
      </c>
      <c r="L39" s="58">
        <f t="shared" si="0"/>
        <v>29</v>
      </c>
      <c r="M39" s="263"/>
      <c r="N39" s="138">
        <v>10</v>
      </c>
      <c r="O39" s="40"/>
      <c r="P39" s="40"/>
    </row>
    <row r="40" spans="1:16">
      <c r="A40" s="59" t="str">
        <f>'saisie score Les Chanalets'!A119</f>
        <v>EQUIPE 20</v>
      </c>
      <c r="B40" s="53" t="str">
        <f>'saisie score Les Chanalets'!A120</f>
        <v>Picq</v>
      </c>
      <c r="C40" s="53" t="str">
        <f>'saisie score Les Chanalets'!B120</f>
        <v>Georges</v>
      </c>
      <c r="D40" s="37"/>
      <c r="E40" s="56">
        <f>'saisie score Les Chanalets'!W121</f>
        <v>18</v>
      </c>
      <c r="F40" s="58">
        <f t="shared" si="1"/>
        <v>25</v>
      </c>
      <c r="G40" s="262">
        <v>13</v>
      </c>
      <c r="H40" s="58">
        <v>12</v>
      </c>
      <c r="I40" s="58"/>
      <c r="J40" s="37"/>
      <c r="K40" s="56">
        <f>'saisie score Les Chanalets'!W123</f>
        <v>31</v>
      </c>
      <c r="L40" s="58">
        <f t="shared" si="0"/>
        <v>25</v>
      </c>
      <c r="M40" s="262">
        <v>13</v>
      </c>
      <c r="N40" s="138">
        <v>12</v>
      </c>
      <c r="O40" s="40"/>
      <c r="P40" s="40"/>
    </row>
    <row r="41" spans="1:16">
      <c r="A41" s="59" t="str">
        <f>'saisie score Les Chanalets'!A119</f>
        <v>EQUIPE 20</v>
      </c>
      <c r="B41" s="53" t="str">
        <f>'saisie score Les Chanalets'!A121</f>
        <v>Corcuff</v>
      </c>
      <c r="C41" s="53" t="str">
        <f>'saisie score Les Chanalets'!B121</f>
        <v>Guy</v>
      </c>
      <c r="D41" s="37"/>
      <c r="E41" s="56">
        <f>'saisie score Les Chanalets'!W121</f>
        <v>18</v>
      </c>
      <c r="F41" s="58">
        <f t="shared" si="1"/>
        <v>25</v>
      </c>
      <c r="G41" s="263"/>
      <c r="H41" s="58">
        <v>12</v>
      </c>
      <c r="I41" s="58"/>
      <c r="J41" s="37"/>
      <c r="K41" s="56">
        <f>'saisie score Les Chanalets'!W123</f>
        <v>31</v>
      </c>
      <c r="L41" s="58">
        <f t="shared" si="0"/>
        <v>25</v>
      </c>
      <c r="M41" s="263"/>
      <c r="N41" s="138">
        <v>12</v>
      </c>
      <c r="O41" s="40"/>
      <c r="P41" s="40"/>
    </row>
    <row r="42" spans="1:16">
      <c r="A42" s="59" t="str">
        <f>'saisie score Les Chanalets'!A125</f>
        <v>EQUIPE 21</v>
      </c>
      <c r="B42" s="53" t="str">
        <f>'saisie score Les Chanalets'!A126</f>
        <v>Girard</v>
      </c>
      <c r="C42" s="53" t="str">
        <f>'saisie score Les Chanalets'!B126</f>
        <v>Elian</v>
      </c>
      <c r="D42" s="37"/>
      <c r="E42" s="56">
        <f>'saisie score Les Chanalets'!W127</f>
        <v>28</v>
      </c>
      <c r="F42" s="58">
        <f t="shared" si="1"/>
        <v>3</v>
      </c>
      <c r="G42" s="262">
        <v>2</v>
      </c>
      <c r="H42" s="58">
        <v>23</v>
      </c>
      <c r="I42" s="58"/>
      <c r="J42" s="37"/>
      <c r="K42" s="56">
        <f>'saisie score Les Chanalets'!W129</f>
        <v>42</v>
      </c>
      <c r="L42" s="58">
        <f t="shared" si="0"/>
        <v>5</v>
      </c>
      <c r="M42" s="262">
        <v>3</v>
      </c>
      <c r="N42" s="138">
        <v>22</v>
      </c>
      <c r="O42" s="40"/>
      <c r="P42" s="40"/>
    </row>
    <row r="43" spans="1:16">
      <c r="A43" s="59" t="str">
        <f>'saisie score Les Chanalets'!A125</f>
        <v>EQUIPE 21</v>
      </c>
      <c r="B43" s="53" t="str">
        <f>'saisie score Les Chanalets'!A127</f>
        <v>Ravit</v>
      </c>
      <c r="C43" s="53" t="str">
        <f>'saisie score Les Chanalets'!B127</f>
        <v>Jean Louis</v>
      </c>
      <c r="D43" s="37"/>
      <c r="E43" s="56">
        <f>'saisie score Les Chanalets'!W127</f>
        <v>28</v>
      </c>
      <c r="F43" s="58">
        <f t="shared" si="1"/>
        <v>3</v>
      </c>
      <c r="G43" s="263"/>
      <c r="H43" s="58">
        <v>23</v>
      </c>
      <c r="I43" s="58"/>
      <c r="J43" s="37"/>
      <c r="K43" s="56">
        <f>'saisie score Les Chanalets'!W129</f>
        <v>42</v>
      </c>
      <c r="L43" s="58">
        <f t="shared" si="0"/>
        <v>5</v>
      </c>
      <c r="M43" s="263"/>
      <c r="N43" s="138">
        <v>22</v>
      </c>
      <c r="O43" s="40"/>
      <c r="P43" s="40"/>
    </row>
    <row r="44" spans="1:16">
      <c r="A44" s="57" t="str">
        <f>'saisie score Les Chanalets'!A131</f>
        <v>EQUIPE 22</v>
      </c>
      <c r="B44" s="37" t="str">
        <f>'saisie score Les Chanalets'!A132</f>
        <v>Blachon</v>
      </c>
      <c r="C44" s="37" t="str">
        <f>'saisie score Les Chanalets'!B132</f>
        <v>Christophe</v>
      </c>
      <c r="D44" s="37"/>
      <c r="E44" s="56">
        <f>'saisie score Les Chanalets'!W133</f>
        <v>18</v>
      </c>
      <c r="F44" s="58">
        <f t="shared" si="1"/>
        <v>25</v>
      </c>
      <c r="G44" s="262">
        <v>13</v>
      </c>
      <c r="H44" s="58">
        <v>12</v>
      </c>
      <c r="I44" s="58"/>
      <c r="J44" s="37"/>
      <c r="K44" s="56">
        <f>'saisie score Les Chanalets'!W135</f>
        <v>38</v>
      </c>
      <c r="L44" s="58">
        <f t="shared" si="0"/>
        <v>11</v>
      </c>
      <c r="M44" s="262">
        <v>6</v>
      </c>
      <c r="N44" s="138">
        <v>19</v>
      </c>
      <c r="O44" s="40"/>
      <c r="P44" s="40"/>
    </row>
    <row r="45" spans="1:16">
      <c r="A45" s="57" t="str">
        <f>'saisie score Les Chanalets'!A131</f>
        <v>EQUIPE 22</v>
      </c>
      <c r="B45" s="37" t="str">
        <f>'saisie score Les Chanalets'!A133</f>
        <v>Vanuxem</v>
      </c>
      <c r="C45" s="37" t="str">
        <f>'saisie score Les Chanalets'!B133</f>
        <v>Patrick</v>
      </c>
      <c r="D45" s="37"/>
      <c r="E45" s="56">
        <f>'saisie score Les Chanalets'!W133</f>
        <v>18</v>
      </c>
      <c r="F45" s="58">
        <f t="shared" si="1"/>
        <v>25</v>
      </c>
      <c r="G45" s="263"/>
      <c r="H45" s="58">
        <v>12</v>
      </c>
      <c r="I45" s="58"/>
      <c r="J45" s="37"/>
      <c r="K45" s="56">
        <f>'saisie score Les Chanalets'!W135</f>
        <v>38</v>
      </c>
      <c r="L45" s="58">
        <f t="shared" si="0"/>
        <v>11</v>
      </c>
      <c r="M45" s="263"/>
      <c r="N45" s="138">
        <v>19</v>
      </c>
      <c r="O45" s="40"/>
      <c r="P45" s="40"/>
    </row>
    <row r="46" spans="1:16">
      <c r="A46" s="129" t="str">
        <f>'saisie score Les Chanalets'!A137:B137</f>
        <v>EQUIPE 23</v>
      </c>
      <c r="B46" s="37">
        <f>'saisie score Les Chanalets'!A138</f>
        <v>231</v>
      </c>
      <c r="C46" s="37">
        <f>'saisie score Les Chanalets'!B138</f>
        <v>2311</v>
      </c>
      <c r="D46" s="37"/>
      <c r="E46" s="56">
        <f>'saisie score Les Chanalets'!W139</f>
        <v>0</v>
      </c>
      <c r="F46" s="58">
        <f t="shared" si="1"/>
        <v>41</v>
      </c>
      <c r="G46" s="58"/>
      <c r="H46" s="58">
        <v>0</v>
      </c>
      <c r="I46" s="58"/>
      <c r="J46" s="37"/>
      <c r="K46" s="56">
        <f>'saisie score Les Chanalets'!W141</f>
        <v>0</v>
      </c>
      <c r="L46" s="58">
        <f t="shared" si="0"/>
        <v>41</v>
      </c>
      <c r="M46" s="58"/>
      <c r="N46" s="138">
        <v>0</v>
      </c>
      <c r="O46" s="40"/>
      <c r="P46" s="40"/>
    </row>
    <row r="47" spans="1:16">
      <c r="A47" s="129" t="str">
        <f>'saisie score Les Chanalets'!A137:B137</f>
        <v>EQUIPE 23</v>
      </c>
      <c r="B47" s="37">
        <f>'saisie score Les Chanalets'!A139</f>
        <v>232</v>
      </c>
      <c r="C47" s="37">
        <f>'saisie score Les Chanalets'!B139</f>
        <v>2322</v>
      </c>
      <c r="D47" s="37"/>
      <c r="E47" s="56">
        <f>'saisie score Les Chanalets'!W139</f>
        <v>0</v>
      </c>
      <c r="F47" s="58">
        <f t="shared" si="1"/>
        <v>41</v>
      </c>
      <c r="G47" s="58"/>
      <c r="H47" s="58">
        <v>0</v>
      </c>
      <c r="I47" s="58"/>
      <c r="J47" s="37"/>
      <c r="K47" s="56">
        <f>'saisie score Les Chanalets'!W141</f>
        <v>0</v>
      </c>
      <c r="L47" s="58">
        <f t="shared" si="0"/>
        <v>41</v>
      </c>
      <c r="M47" s="58"/>
      <c r="N47" s="138">
        <v>0</v>
      </c>
      <c r="O47" s="40"/>
      <c r="P47" s="40"/>
    </row>
    <row r="48" spans="1:16">
      <c r="A48" s="129" t="str">
        <f>'saisie score Les Chanalets'!A143</f>
        <v>EQUIPE 24</v>
      </c>
      <c r="B48" s="37">
        <f>'saisie score Les Chanalets'!A144</f>
        <v>241</v>
      </c>
      <c r="C48" s="37">
        <f>'saisie score Les Chanalets'!B144</f>
        <v>2411</v>
      </c>
      <c r="D48" s="37"/>
      <c r="E48" s="56">
        <f>'saisie score Les Chanalets'!W145</f>
        <v>0</v>
      </c>
      <c r="F48" s="58">
        <f t="shared" si="1"/>
        <v>41</v>
      </c>
      <c r="G48" s="58"/>
      <c r="H48" s="58">
        <v>0</v>
      </c>
      <c r="I48" s="58"/>
      <c r="J48" s="37"/>
      <c r="K48" s="56">
        <f>'saisie score Les Chanalets'!W147</f>
        <v>0</v>
      </c>
      <c r="L48" s="58">
        <f t="shared" si="0"/>
        <v>41</v>
      </c>
      <c r="M48" s="58"/>
      <c r="N48" s="138">
        <v>0</v>
      </c>
      <c r="O48" s="40"/>
      <c r="P48" s="40"/>
    </row>
    <row r="49" spans="1:16">
      <c r="A49" s="129" t="str">
        <f>'saisie score Les Chanalets'!A143</f>
        <v>EQUIPE 24</v>
      </c>
      <c r="B49" s="37">
        <f>'saisie score Les Chanalets'!A145</f>
        <v>242</v>
      </c>
      <c r="C49" s="37">
        <f>'saisie score Les Chanalets'!B145</f>
        <v>2422</v>
      </c>
      <c r="D49" s="37"/>
      <c r="E49" s="56">
        <f>'saisie score Les Chanalets'!W145</f>
        <v>0</v>
      </c>
      <c r="F49" s="58">
        <f t="shared" si="1"/>
        <v>41</v>
      </c>
      <c r="G49" s="58"/>
      <c r="H49" s="58">
        <v>0</v>
      </c>
      <c r="I49" s="58"/>
      <c r="J49" s="37"/>
      <c r="K49" s="56">
        <f>'saisie score Les Chanalets'!W147</f>
        <v>0</v>
      </c>
      <c r="L49" s="58">
        <f t="shared" si="0"/>
        <v>41</v>
      </c>
      <c r="M49" s="58"/>
      <c r="N49" s="138">
        <v>0</v>
      </c>
      <c r="O49" s="40"/>
      <c r="P49" s="40"/>
    </row>
    <row r="50" spans="1:16">
      <c r="A50" s="129" t="str">
        <f>'saisie score Les Chanalets'!A149</f>
        <v>EQUIPE 25</v>
      </c>
      <c r="B50" s="37">
        <f>'saisie score Les Chanalets'!A150</f>
        <v>251</v>
      </c>
      <c r="C50" s="37">
        <f>'saisie score Les Chanalets'!B150</f>
        <v>2511</v>
      </c>
      <c r="D50" s="37"/>
      <c r="E50" s="56">
        <f>'saisie score Les Chanalets'!W151</f>
        <v>0</v>
      </c>
      <c r="F50" s="58">
        <f t="shared" si="1"/>
        <v>41</v>
      </c>
      <c r="G50" s="58"/>
      <c r="H50" s="58">
        <v>0</v>
      </c>
      <c r="I50" s="58"/>
      <c r="J50" s="37"/>
      <c r="K50" s="56">
        <f>'saisie score Les Chanalets'!W153</f>
        <v>0</v>
      </c>
      <c r="L50" s="58">
        <f t="shared" si="0"/>
        <v>41</v>
      </c>
      <c r="M50" s="58"/>
      <c r="N50" s="138">
        <v>0</v>
      </c>
      <c r="O50" s="40"/>
      <c r="P50" s="40"/>
    </row>
    <row r="51" spans="1:16">
      <c r="A51" s="129" t="str">
        <f>'saisie score Les Chanalets'!A149</f>
        <v>EQUIPE 25</v>
      </c>
      <c r="B51" s="37">
        <f>'saisie score Les Chanalets'!A151</f>
        <v>252</v>
      </c>
      <c r="C51" s="37">
        <f>'saisie score Les Chanalets'!B151</f>
        <v>2522</v>
      </c>
      <c r="D51" s="37"/>
      <c r="E51" s="56">
        <f>'saisie score Les Chanalets'!W151</f>
        <v>0</v>
      </c>
      <c r="F51" s="58">
        <f t="shared" si="1"/>
        <v>41</v>
      </c>
      <c r="G51" s="58"/>
      <c r="H51" s="58">
        <v>0</v>
      </c>
      <c r="I51" s="58"/>
      <c r="J51" s="37"/>
      <c r="K51" s="56">
        <f>'saisie score Les Chanalets'!W153</f>
        <v>0</v>
      </c>
      <c r="L51" s="58">
        <f t="shared" si="0"/>
        <v>41</v>
      </c>
      <c r="M51" s="58"/>
      <c r="N51" s="138">
        <v>0</v>
      </c>
      <c r="O51" s="40"/>
      <c r="P51" s="40"/>
    </row>
    <row r="52" spans="1:16">
      <c r="A52" s="129" t="str">
        <f>'saisie score Les Chanalets'!A155</f>
        <v>EQUIPE 26</v>
      </c>
      <c r="B52" s="37">
        <f>'saisie score Les Chanalets'!A156</f>
        <v>261</v>
      </c>
      <c r="C52" s="37">
        <f>'saisie score Les Chanalets'!B156</f>
        <v>2611</v>
      </c>
      <c r="D52" s="37"/>
      <c r="E52" s="56">
        <f>'saisie score Les Chanalets'!W157</f>
        <v>0</v>
      </c>
      <c r="F52" s="58">
        <f t="shared" si="1"/>
        <v>41</v>
      </c>
      <c r="G52" s="58"/>
      <c r="H52" s="58">
        <v>0</v>
      </c>
      <c r="I52" s="58"/>
      <c r="J52" s="37"/>
      <c r="K52" s="56">
        <f>'saisie score Les Chanalets'!W159</f>
        <v>0</v>
      </c>
      <c r="L52" s="58">
        <f t="shared" si="0"/>
        <v>41</v>
      </c>
      <c r="M52" s="58"/>
      <c r="N52" s="138">
        <v>0</v>
      </c>
      <c r="O52" s="40"/>
      <c r="P52" s="40"/>
    </row>
    <row r="53" spans="1:16">
      <c r="A53" s="129" t="str">
        <f>'saisie score Les Chanalets'!A155</f>
        <v>EQUIPE 26</v>
      </c>
      <c r="B53" s="37">
        <f>'saisie score Les Chanalets'!A157</f>
        <v>262</v>
      </c>
      <c r="C53" s="37">
        <f>'saisie score Les Chanalets'!B157</f>
        <v>2622</v>
      </c>
      <c r="D53" s="37"/>
      <c r="E53" s="56">
        <f>'saisie score Les Chanalets'!W157</f>
        <v>0</v>
      </c>
      <c r="F53" s="58">
        <f t="shared" si="1"/>
        <v>41</v>
      </c>
      <c r="G53" s="58"/>
      <c r="H53" s="58">
        <v>0</v>
      </c>
      <c r="I53" s="58"/>
      <c r="J53" s="37"/>
      <c r="K53" s="56">
        <f>'saisie score Les Chanalets'!W159</f>
        <v>0</v>
      </c>
      <c r="L53" s="58">
        <f t="shared" si="0"/>
        <v>41</v>
      </c>
      <c r="M53" s="58"/>
      <c r="N53" s="138">
        <v>0</v>
      </c>
      <c r="O53" s="40"/>
      <c r="P53" s="40"/>
    </row>
    <row r="54" spans="1:16">
      <c r="A54" s="129" t="str">
        <f>'saisie score Les Chanalets'!A161</f>
        <v>EQUIPE 27</v>
      </c>
      <c r="B54" s="37">
        <f>'saisie score Les Chanalets'!A162</f>
        <v>271</v>
      </c>
      <c r="C54" s="37">
        <f>'saisie score Les Chanalets'!B162</f>
        <v>2711</v>
      </c>
      <c r="D54" s="37"/>
      <c r="E54" s="56">
        <f>'saisie score Les Chanalets'!W163</f>
        <v>0</v>
      </c>
      <c r="F54" s="58">
        <f t="shared" si="1"/>
        <v>41</v>
      </c>
      <c r="G54" s="58"/>
      <c r="H54" s="58">
        <v>0</v>
      </c>
      <c r="I54" s="58"/>
      <c r="J54" s="37"/>
      <c r="K54" s="56">
        <f>'saisie score Les Chanalets'!W165</f>
        <v>0</v>
      </c>
      <c r="L54" s="58">
        <f t="shared" si="0"/>
        <v>41</v>
      </c>
      <c r="M54" s="58"/>
      <c r="N54" s="138">
        <v>0</v>
      </c>
      <c r="O54" s="40"/>
      <c r="P54" s="40"/>
    </row>
    <row r="55" spans="1:16">
      <c r="A55" s="129" t="str">
        <f>'saisie score Les Chanalets'!A161</f>
        <v>EQUIPE 27</v>
      </c>
      <c r="B55" s="37">
        <f>'saisie score Les Chanalets'!A163</f>
        <v>272</v>
      </c>
      <c r="C55" s="37">
        <f>'saisie score Les Chanalets'!B163</f>
        <v>2722</v>
      </c>
      <c r="D55" s="37"/>
      <c r="E55" s="56">
        <f>'saisie score Les Chanalets'!W163</f>
        <v>0</v>
      </c>
      <c r="F55" s="58">
        <f t="shared" si="1"/>
        <v>41</v>
      </c>
      <c r="G55" s="58"/>
      <c r="H55" s="58">
        <v>0</v>
      </c>
      <c r="I55" s="58"/>
      <c r="J55" s="37"/>
      <c r="K55" s="56">
        <f>'saisie score Les Chanalets'!W165</f>
        <v>0</v>
      </c>
      <c r="L55" s="58">
        <f t="shared" si="0"/>
        <v>41</v>
      </c>
      <c r="M55" s="58"/>
      <c r="N55" s="138">
        <v>0</v>
      </c>
      <c r="O55" s="40"/>
      <c r="P55" s="40"/>
    </row>
    <row r="56" spans="1:16" ht="15" customHeight="1">
      <c r="A56" s="104" t="str">
        <f>'saisie score Les Chanalets'!A167</f>
        <v>EQUIPE 28</v>
      </c>
      <c r="B56" s="40">
        <f>'saisie score Les Chanalets'!A168</f>
        <v>281</v>
      </c>
      <c r="C56" s="40">
        <f>'saisie score Les Chanalets'!B168</f>
        <v>2811</v>
      </c>
      <c r="D56" s="40"/>
      <c r="E56" s="40">
        <f>'saisie score Les Chanalets'!W169</f>
        <v>0</v>
      </c>
      <c r="F56" s="58">
        <f t="shared" si="1"/>
        <v>41</v>
      </c>
      <c r="G56" s="58"/>
      <c r="H56" s="58">
        <v>0</v>
      </c>
      <c r="I56" s="58"/>
      <c r="J56" s="40"/>
      <c r="K56" s="40">
        <f>'saisie score Les Chanalets'!W171</f>
        <v>0</v>
      </c>
      <c r="L56" s="58">
        <f t="shared" si="0"/>
        <v>41</v>
      </c>
      <c r="M56" s="58"/>
      <c r="N56" s="138">
        <v>0</v>
      </c>
      <c r="O56" s="40"/>
      <c r="P56" s="40"/>
    </row>
    <row r="57" spans="1:16" ht="15" customHeight="1">
      <c r="A57" s="104" t="str">
        <f>'saisie score Les Chanalets'!A167</f>
        <v>EQUIPE 28</v>
      </c>
      <c r="B57" s="40">
        <f>'saisie score Les Chanalets'!A169</f>
        <v>282</v>
      </c>
      <c r="C57" s="40">
        <f>'saisie score Les Chanalets'!B169</f>
        <v>2822</v>
      </c>
      <c r="D57" s="40"/>
      <c r="E57" s="40">
        <f>'saisie score Les Chanalets'!W169</f>
        <v>0</v>
      </c>
      <c r="F57" s="58">
        <f t="shared" si="1"/>
        <v>41</v>
      </c>
      <c r="G57" s="58"/>
      <c r="H57" s="58">
        <v>0</v>
      </c>
      <c r="I57" s="58"/>
      <c r="J57" s="40"/>
      <c r="K57" s="40">
        <f>'saisie score Les Chanalets'!W171</f>
        <v>0</v>
      </c>
      <c r="L57" s="58">
        <f t="shared" si="0"/>
        <v>41</v>
      </c>
      <c r="M57" s="58"/>
      <c r="N57" s="138">
        <v>0</v>
      </c>
      <c r="O57" s="40"/>
      <c r="P57" s="40"/>
    </row>
    <row r="58" spans="1:16" ht="15" customHeight="1">
      <c r="A58" s="104" t="str">
        <f>'saisie score Les Chanalets'!A173</f>
        <v>EQUIPE 29</v>
      </c>
      <c r="B58" s="40">
        <f>'saisie score Les Chanalets'!A174</f>
        <v>291</v>
      </c>
      <c r="C58" s="40">
        <f>'saisie score Les Chanalets'!B174</f>
        <v>2911</v>
      </c>
      <c r="D58" s="40"/>
      <c r="E58" s="40">
        <f>'saisie score Les Chanalets'!W175</f>
        <v>0</v>
      </c>
      <c r="F58" s="58">
        <f t="shared" si="1"/>
        <v>41</v>
      </c>
      <c r="G58" s="58"/>
      <c r="H58" s="58">
        <v>0</v>
      </c>
      <c r="I58" s="58"/>
      <c r="J58" s="40"/>
      <c r="K58" s="40">
        <f>'saisie score Les Chanalets'!W177</f>
        <v>0</v>
      </c>
      <c r="L58" s="58">
        <f t="shared" si="0"/>
        <v>41</v>
      </c>
      <c r="M58" s="58"/>
      <c r="N58" s="138">
        <v>0</v>
      </c>
      <c r="O58" s="40"/>
      <c r="P58" s="40"/>
    </row>
    <row r="59" spans="1:16" ht="15" customHeight="1">
      <c r="A59" s="104" t="str">
        <f>'saisie score Les Chanalets'!A173</f>
        <v>EQUIPE 29</v>
      </c>
      <c r="B59" s="40">
        <f>'saisie score Les Chanalets'!A175</f>
        <v>292</v>
      </c>
      <c r="C59" s="40">
        <f>'saisie score Les Chanalets'!B175</f>
        <v>2922</v>
      </c>
      <c r="D59" s="40"/>
      <c r="E59" s="40">
        <f>'saisie score Les Chanalets'!W175</f>
        <v>0</v>
      </c>
      <c r="F59" s="58">
        <f t="shared" si="1"/>
        <v>41</v>
      </c>
      <c r="G59" s="58"/>
      <c r="H59" s="58">
        <v>0</v>
      </c>
      <c r="I59" s="58"/>
      <c r="J59" s="40"/>
      <c r="K59" s="40">
        <f>'saisie score Les Chanalets'!W177</f>
        <v>0</v>
      </c>
      <c r="L59" s="58">
        <f t="shared" si="0"/>
        <v>41</v>
      </c>
      <c r="M59" s="58"/>
      <c r="N59" s="138">
        <v>0</v>
      </c>
      <c r="O59" s="40"/>
      <c r="P59" s="40"/>
    </row>
    <row r="60" spans="1:16" ht="15" customHeight="1">
      <c r="A60" s="104" t="str">
        <f>'saisie score Les Chanalets'!A179</f>
        <v>EQUIPE 30</v>
      </c>
      <c r="B60" s="40">
        <f>'saisie score Les Chanalets'!A180</f>
        <v>301</v>
      </c>
      <c r="C60" s="40">
        <f>'saisie score Les Chanalets'!B180</f>
        <v>3011</v>
      </c>
      <c r="D60" s="40"/>
      <c r="E60" s="40">
        <f>'saisie score Les Chanalets'!W181</f>
        <v>0</v>
      </c>
      <c r="F60" s="58">
        <f t="shared" si="1"/>
        <v>41</v>
      </c>
      <c r="G60" s="58"/>
      <c r="H60" s="58">
        <v>0</v>
      </c>
      <c r="I60" s="58"/>
      <c r="J60" s="40"/>
      <c r="K60" s="40">
        <f>'saisie score Les Chanalets'!W183</f>
        <v>0</v>
      </c>
      <c r="L60" s="58">
        <f t="shared" si="0"/>
        <v>41</v>
      </c>
      <c r="M60" s="58"/>
      <c r="N60" s="138">
        <v>0</v>
      </c>
      <c r="O60" s="40"/>
      <c r="P60" s="40"/>
    </row>
    <row r="61" spans="1:16" ht="15" customHeight="1">
      <c r="A61" s="104" t="str">
        <f>'saisie score Les Chanalets'!A179</f>
        <v>EQUIPE 30</v>
      </c>
      <c r="B61" s="40">
        <f>'saisie score Les Chanalets'!A181</f>
        <v>302</v>
      </c>
      <c r="C61" s="40">
        <f>'saisie score Les Chanalets'!B181</f>
        <v>3022</v>
      </c>
      <c r="D61" s="40"/>
      <c r="E61" s="40">
        <f>'saisie score Les Chanalets'!W181</f>
        <v>0</v>
      </c>
      <c r="F61" s="58">
        <f t="shared" si="1"/>
        <v>41</v>
      </c>
      <c r="G61" s="58"/>
      <c r="H61" s="58">
        <v>0</v>
      </c>
      <c r="I61" s="58"/>
      <c r="J61" s="40"/>
      <c r="K61" s="40">
        <f>'saisie score Les Chanalets'!W183</f>
        <v>0</v>
      </c>
      <c r="L61" s="58">
        <f t="shared" si="0"/>
        <v>41</v>
      </c>
      <c r="M61" s="58"/>
      <c r="N61" s="138">
        <v>0</v>
      </c>
      <c r="O61" s="40"/>
      <c r="P61" s="40"/>
    </row>
    <row r="62" spans="1:16" ht="15" customHeight="1">
      <c r="A62" s="123"/>
    </row>
    <row r="63" spans="1:16" ht="15" customHeight="1">
      <c r="A63" s="123"/>
    </row>
    <row r="64" spans="1:16" ht="15" customHeight="1">
      <c r="A64" s="123"/>
    </row>
    <row r="65" spans="1:1" ht="15" customHeight="1">
      <c r="A65" s="123"/>
    </row>
    <row r="66" spans="1:1" ht="15" customHeight="1">
      <c r="A66" s="123"/>
    </row>
    <row r="67" spans="1:1" ht="15" customHeight="1">
      <c r="A67" s="123"/>
    </row>
    <row r="68" spans="1:1" ht="15" customHeight="1">
      <c r="A68" s="123"/>
    </row>
    <row r="69" spans="1:1" ht="15" customHeight="1">
      <c r="A69" s="123"/>
    </row>
    <row r="70" spans="1:1" ht="15" customHeight="1">
      <c r="A70" s="123"/>
    </row>
    <row r="71" spans="1:1" ht="15" customHeight="1">
      <c r="A71" s="123"/>
    </row>
    <row r="72" spans="1:1" ht="15" customHeight="1">
      <c r="A72" s="123"/>
    </row>
    <row r="73" spans="1:1" ht="15" customHeight="1">
      <c r="A73" s="123"/>
    </row>
    <row r="74" spans="1:1" ht="15" customHeight="1">
      <c r="A74" s="123"/>
    </row>
    <row r="75" spans="1:1" ht="15" customHeight="1">
      <c r="A75" s="123"/>
    </row>
    <row r="76" spans="1:1" ht="15" customHeight="1">
      <c r="A76" s="123"/>
    </row>
    <row r="77" spans="1:1" ht="15" customHeight="1">
      <c r="A77" s="123"/>
    </row>
    <row r="78" spans="1:1" ht="15" customHeight="1">
      <c r="A78" s="123"/>
    </row>
    <row r="79" spans="1:1" ht="15" customHeight="1">
      <c r="A79" s="123"/>
    </row>
    <row r="80" spans="1:1" ht="15" customHeight="1">
      <c r="A80" s="123"/>
    </row>
    <row r="81" spans="1:1" ht="15" customHeight="1">
      <c r="A81" s="123"/>
    </row>
    <row r="82" spans="1:1" ht="15" customHeight="1">
      <c r="A82" s="123"/>
    </row>
    <row r="83" spans="1:1" ht="15" customHeight="1">
      <c r="A83" s="123"/>
    </row>
    <row r="84" spans="1:1" ht="15" customHeight="1">
      <c r="A84" s="123"/>
    </row>
    <row r="85" spans="1:1" ht="15" customHeight="1">
      <c r="A85" s="123"/>
    </row>
    <row r="86" spans="1:1" ht="15" customHeight="1">
      <c r="A86" s="123"/>
    </row>
    <row r="87" spans="1:1" ht="15" customHeight="1">
      <c r="A87" s="123"/>
    </row>
    <row r="88" spans="1:1" ht="15" customHeight="1">
      <c r="A88" s="123"/>
    </row>
    <row r="89" spans="1:1" ht="15" customHeight="1">
      <c r="A89" s="123"/>
    </row>
    <row r="90" spans="1:1" ht="15" customHeight="1">
      <c r="A90" s="123"/>
    </row>
    <row r="91" spans="1:1" ht="15" customHeight="1">
      <c r="A91" s="123"/>
    </row>
    <row r="92" spans="1:1" ht="15" customHeight="1">
      <c r="A92" s="123"/>
    </row>
    <row r="93" spans="1:1" ht="15" customHeight="1">
      <c r="A93" s="123"/>
    </row>
    <row r="94" spans="1:1" ht="15" customHeight="1">
      <c r="A94" s="123"/>
    </row>
    <row r="95" spans="1:1" ht="15" customHeight="1">
      <c r="A95" s="123"/>
    </row>
    <row r="96" spans="1:1" ht="15" customHeight="1">
      <c r="A96" s="123"/>
    </row>
    <row r="97" spans="1:1" ht="15" customHeight="1">
      <c r="A97" s="123"/>
    </row>
    <row r="98" spans="1:1" ht="15" customHeight="1">
      <c r="A98" s="123"/>
    </row>
    <row r="99" spans="1:1" ht="15" customHeight="1">
      <c r="A99" s="123"/>
    </row>
    <row r="100" spans="1:1" ht="15" customHeight="1">
      <c r="A100" s="123"/>
    </row>
    <row r="101" spans="1:1" ht="15" customHeight="1">
      <c r="A101" s="123"/>
    </row>
    <row r="102" spans="1:1" ht="15" customHeight="1">
      <c r="A102" s="123"/>
    </row>
    <row r="103" spans="1:1" ht="15" customHeight="1">
      <c r="A103" s="123"/>
    </row>
    <row r="104" spans="1:1" ht="15" customHeight="1">
      <c r="A104" s="123"/>
    </row>
    <row r="105" spans="1:1" ht="15" customHeight="1">
      <c r="A105" s="123"/>
    </row>
    <row r="106" spans="1:1" ht="15" customHeight="1">
      <c r="A106" s="123"/>
    </row>
    <row r="107" spans="1:1" ht="15" customHeight="1">
      <c r="A107" s="123"/>
    </row>
    <row r="108" spans="1:1" ht="15" customHeight="1">
      <c r="A108" s="123"/>
    </row>
    <row r="109" spans="1:1" ht="15" customHeight="1">
      <c r="A109" s="123"/>
    </row>
    <row r="110" spans="1:1" ht="15" customHeight="1">
      <c r="A110" s="123"/>
    </row>
    <row r="111" spans="1:1" ht="15" customHeight="1">
      <c r="A111" s="123"/>
    </row>
    <row r="112" spans="1:1" ht="15" customHeight="1">
      <c r="A112" s="123"/>
    </row>
    <row r="113" spans="1:1" ht="15" customHeight="1">
      <c r="A113" s="123"/>
    </row>
    <row r="114" spans="1:1" ht="15" customHeight="1">
      <c r="A114" s="123"/>
    </row>
    <row r="115" spans="1:1" ht="15" customHeight="1">
      <c r="A115" s="123"/>
    </row>
    <row r="116" spans="1:1" ht="15" customHeight="1">
      <c r="A116" s="123"/>
    </row>
    <row r="117" spans="1:1" ht="15" customHeight="1">
      <c r="A117" s="123"/>
    </row>
    <row r="118" spans="1:1" ht="15" customHeight="1">
      <c r="A118" s="123"/>
    </row>
    <row r="119" spans="1:1" ht="15" customHeight="1">
      <c r="A119" s="123"/>
    </row>
    <row r="120" spans="1:1" ht="15" customHeight="1">
      <c r="A120" s="123"/>
    </row>
  </sheetData>
  <autoFilter ref="A1:P1">
    <filterColumn colId="6"/>
    <filterColumn colId="7"/>
    <filterColumn colId="8"/>
    <filterColumn colId="12"/>
  </autoFilter>
  <mergeCells count="44">
    <mergeCell ref="M38:M39"/>
    <mergeCell ref="M2:M3"/>
    <mergeCell ref="M16:M17"/>
    <mergeCell ref="M20:M21"/>
    <mergeCell ref="M24:M25"/>
    <mergeCell ref="M44:M45"/>
    <mergeCell ref="M32:M33"/>
    <mergeCell ref="M6:M7"/>
    <mergeCell ref="M4:M5"/>
    <mergeCell ref="M26:M27"/>
    <mergeCell ref="M34:M35"/>
    <mergeCell ref="M30:M31"/>
    <mergeCell ref="M8:M9"/>
    <mergeCell ref="M40:M41"/>
    <mergeCell ref="M10:M11"/>
    <mergeCell ref="G2:G3"/>
    <mergeCell ref="G16:G17"/>
    <mergeCell ref="M36:M37"/>
    <mergeCell ref="M28:M29"/>
    <mergeCell ref="M42:M43"/>
    <mergeCell ref="M12:M13"/>
    <mergeCell ref="M14:M15"/>
    <mergeCell ref="M18:M19"/>
    <mergeCell ref="M22:M23"/>
    <mergeCell ref="G44:G45"/>
    <mergeCell ref="G8:G9"/>
    <mergeCell ref="G18:G19"/>
    <mergeCell ref="G20:G21"/>
    <mergeCell ref="G38:G39"/>
    <mergeCell ref="G34:G35"/>
    <mergeCell ref="G4:G5"/>
    <mergeCell ref="G10:G11"/>
    <mergeCell ref="G12:G13"/>
    <mergeCell ref="G14:G15"/>
    <mergeCell ref="G24:G25"/>
    <mergeCell ref="G26:G27"/>
    <mergeCell ref="G22:G23"/>
    <mergeCell ref="G28:G29"/>
    <mergeCell ref="G36:G37"/>
    <mergeCell ref="G42:G43"/>
    <mergeCell ref="G30:G31"/>
    <mergeCell ref="G6:G7"/>
    <mergeCell ref="G32:G33"/>
    <mergeCell ref="G40:G41"/>
  </mergeCells>
  <conditionalFormatting sqref="F2:I61 L2:L61 M2:M12 M14 M16:M61">
    <cfRule type="cellIs" dxfId="2" priority="7" stopIfTrue="1" operator="equal">
      <formula>3</formula>
    </cfRule>
    <cfRule type="cellIs" dxfId="1" priority="8" stopIfTrue="1" operator="equal">
      <formula>2</formula>
    </cfRule>
    <cfRule type="cellIs" dxfId="0" priority="9" stopIfTrue="1" operator="equal">
      <formula>1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Q33" sqref="Q33"/>
    </sheetView>
  </sheetViews>
  <sheetFormatPr baseColWidth="10" defaultColWidth="11.42578125" defaultRowHeight="15" customHeight="1"/>
  <cols>
    <col min="1" max="1" width="14.140625" customWidth="1"/>
    <col min="3" max="3" width="14.5703125" bestFit="1" customWidth="1"/>
    <col min="4" max="4" width="4.28515625" customWidth="1"/>
    <col min="5" max="5" width="11.7109375" bestFit="1" customWidth="1"/>
    <col min="6" max="6" width="17.5703125" bestFit="1" customWidth="1"/>
    <col min="7" max="7" width="7.28515625" customWidth="1"/>
    <col min="8" max="8" width="5.85546875" customWidth="1"/>
    <col min="9" max="9" width="7.140625" customWidth="1"/>
    <col min="10" max="10" width="10.5703125" bestFit="1" customWidth="1"/>
    <col min="11" max="11" width="12.42578125" bestFit="1" customWidth="1"/>
    <col min="12" max="12" width="7.42578125" customWidth="1"/>
    <col min="13" max="13" width="7.5703125" customWidth="1"/>
    <col min="14" max="14" width="7.85546875" customWidth="1"/>
  </cols>
  <sheetData>
    <row r="1" spans="1:14" ht="30" customHeight="1">
      <c r="A1" s="57" t="s">
        <v>97</v>
      </c>
      <c r="B1" s="57" t="s">
        <v>98</v>
      </c>
      <c r="C1" s="57" t="s">
        <v>99</v>
      </c>
      <c r="D1" s="57"/>
      <c r="E1" s="60" t="s">
        <v>79</v>
      </c>
      <c r="F1" s="60" t="s">
        <v>80</v>
      </c>
      <c r="G1" s="128"/>
      <c r="H1" s="128"/>
      <c r="I1" s="57"/>
      <c r="J1" s="60" t="s">
        <v>81</v>
      </c>
      <c r="K1" s="60" t="s">
        <v>82</v>
      </c>
      <c r="L1" s="40"/>
      <c r="M1" s="40"/>
      <c r="N1" s="40"/>
    </row>
    <row r="2" spans="1:14">
      <c r="A2" s="260" t="str">
        <f>'saisie score Les Chanalets'!A5:B5</f>
        <v>EQUIPE 1</v>
      </c>
      <c r="B2" s="37" t="str">
        <f>'saisie score Les Chanalets'!A6</f>
        <v>Faure</v>
      </c>
      <c r="C2" s="37" t="str">
        <f>'saisie score Les Chanalets'!B6</f>
        <v>Jean Claude</v>
      </c>
      <c r="D2" s="37"/>
      <c r="E2" s="261">
        <f>'saisie score Les Chanalets'!W7</f>
        <v>0</v>
      </c>
      <c r="F2" s="261">
        <f>RANK(E2,$E$2:$E$61,0)</f>
        <v>21</v>
      </c>
      <c r="G2" s="128"/>
      <c r="H2" s="128"/>
      <c r="I2" s="37"/>
      <c r="J2" s="261">
        <f>'saisie score Les Chanalets'!W9</f>
        <v>0</v>
      </c>
      <c r="K2" s="261">
        <f>RANK(J2,$J$2:$J$61,0)</f>
        <v>21</v>
      </c>
      <c r="L2" s="40"/>
      <c r="M2" s="40"/>
      <c r="N2" s="40"/>
    </row>
    <row r="3" spans="1:14">
      <c r="A3" s="260"/>
      <c r="B3" s="37" t="str">
        <f>'saisie score Les Chanalets'!A7</f>
        <v>Faure</v>
      </c>
      <c r="C3" s="37" t="str">
        <f>'saisie score Les Chanalets'!B7</f>
        <v>Catherine</v>
      </c>
      <c r="D3" s="37"/>
      <c r="E3" s="261"/>
      <c r="F3" s="261"/>
      <c r="G3" s="128"/>
      <c r="H3" s="128"/>
      <c r="I3" s="37"/>
      <c r="J3" s="261"/>
      <c r="K3" s="261"/>
      <c r="L3" s="40"/>
      <c r="M3" s="40"/>
      <c r="N3" s="40"/>
    </row>
    <row r="4" spans="1:14">
      <c r="A4" s="260" t="str">
        <f>'saisie score Les Chanalets'!A11</f>
        <v>EQUIPE 2</v>
      </c>
      <c r="B4" s="37" t="str">
        <f>'saisie score Les Chanalets'!A12</f>
        <v>Duverge</v>
      </c>
      <c r="C4" s="37" t="str">
        <f>'saisie score Les Chanalets'!B12</f>
        <v>Stéphane</v>
      </c>
      <c r="D4" s="37"/>
      <c r="E4" s="261">
        <f>'saisie score Les Chanalets'!W13</f>
        <v>21</v>
      </c>
      <c r="F4" s="261">
        <f>RANK(E4,$E$2:$E$61,0)</f>
        <v>7</v>
      </c>
      <c r="G4" s="128"/>
      <c r="H4" s="128"/>
      <c r="I4" s="37"/>
      <c r="J4" s="261">
        <f>'saisie score Les Chanalets'!W15</f>
        <v>36</v>
      </c>
      <c r="K4" s="261">
        <f>RANK(J4,$J$2:$J$61,0)</f>
        <v>9</v>
      </c>
      <c r="L4" s="40"/>
      <c r="M4" s="40"/>
      <c r="N4" s="40"/>
    </row>
    <row r="5" spans="1:14">
      <c r="A5" s="260"/>
      <c r="B5" s="37" t="str">
        <f>'saisie score Les Chanalets'!A13</f>
        <v>Coufourier</v>
      </c>
      <c r="C5" s="37" t="str">
        <f>'saisie score Les Chanalets'!B13</f>
        <v>Lise</v>
      </c>
      <c r="D5" s="37"/>
      <c r="E5" s="261"/>
      <c r="F5" s="261"/>
      <c r="G5" s="128"/>
      <c r="H5" s="128"/>
      <c r="I5" s="37"/>
      <c r="J5" s="261"/>
      <c r="K5" s="261"/>
      <c r="L5" s="40"/>
      <c r="M5" s="40"/>
      <c r="N5" s="40"/>
    </row>
    <row r="6" spans="1:14">
      <c r="A6" s="260" t="str">
        <f>'saisie score Les Chanalets'!A17</f>
        <v>EQUIPE 3</v>
      </c>
      <c r="B6" s="53" t="str">
        <f>'saisie score Les Chanalets'!A18</f>
        <v>Faron</v>
      </c>
      <c r="C6" s="53" t="str">
        <f>'saisie score Les Chanalets'!B18</f>
        <v>Nadine</v>
      </c>
      <c r="D6" s="37"/>
      <c r="E6" s="261">
        <f>'saisie score Les Chanalets'!W19</f>
        <v>24</v>
      </c>
      <c r="F6" s="261">
        <f>RANK(E6,$E$2:$E$61,0)</f>
        <v>4</v>
      </c>
      <c r="G6" s="128"/>
      <c r="H6" s="128"/>
      <c r="I6" s="37"/>
      <c r="J6" s="261">
        <f>'saisie score Les Chanalets'!W21</f>
        <v>37</v>
      </c>
      <c r="K6" s="261">
        <f t="shared" ref="K6" si="0">RANK(J6,$J$2:$J$61,0)</f>
        <v>7</v>
      </c>
      <c r="L6" s="40"/>
      <c r="M6" s="40"/>
      <c r="N6" s="40"/>
    </row>
    <row r="7" spans="1:14">
      <c r="A7" s="260"/>
      <c r="B7" s="53" t="str">
        <f>'saisie score Les Chanalets'!A19</f>
        <v>Bazalgette</v>
      </c>
      <c r="C7" s="53" t="str">
        <f>'saisie score Les Chanalets'!B19</f>
        <v>Jean Michel</v>
      </c>
      <c r="D7" s="37"/>
      <c r="E7" s="261"/>
      <c r="F7" s="261"/>
      <c r="G7" s="128"/>
      <c r="H7" s="128"/>
      <c r="I7" s="37"/>
      <c r="J7" s="261"/>
      <c r="K7" s="261"/>
      <c r="L7" s="40"/>
      <c r="M7" s="40"/>
      <c r="N7" s="40"/>
    </row>
    <row r="8" spans="1:14">
      <c r="A8" s="260" t="str">
        <f>'saisie score Les Chanalets'!A23</f>
        <v>EQUIPE 4</v>
      </c>
      <c r="B8" s="37" t="str">
        <f>'saisie score Les Chanalets'!A24</f>
        <v>Harnet</v>
      </c>
      <c r="C8" s="37" t="str">
        <f>'saisie score Les Chanalets'!B24</f>
        <v>Jacques</v>
      </c>
      <c r="D8" s="37"/>
      <c r="E8" s="261">
        <f>'saisie score Les Chanalets'!W25</f>
        <v>16</v>
      </c>
      <c r="F8" s="261">
        <f>RANK(E8,$E$2:$E$61,0)</f>
        <v>16</v>
      </c>
      <c r="G8" s="128"/>
      <c r="H8" s="128"/>
      <c r="I8" s="37"/>
      <c r="J8" s="261">
        <f>'saisie score Les Chanalets'!W27</f>
        <v>31</v>
      </c>
      <c r="K8" s="261">
        <f t="shared" ref="K8" si="1">RANK(J8,$J$2:$J$61,0)</f>
        <v>13</v>
      </c>
      <c r="L8" s="40"/>
      <c r="M8" s="40"/>
      <c r="N8" s="40"/>
    </row>
    <row r="9" spans="1:14">
      <c r="A9" s="260"/>
      <c r="B9" s="37" t="str">
        <f>'saisie score Les Chanalets'!A25</f>
        <v>Triadou</v>
      </c>
      <c r="C9" s="37" t="str">
        <f>'saisie score Les Chanalets'!B25</f>
        <v>daniel</v>
      </c>
      <c r="D9" s="37"/>
      <c r="E9" s="261"/>
      <c r="F9" s="261"/>
      <c r="G9" s="128"/>
      <c r="H9" s="128"/>
      <c r="I9" s="37"/>
      <c r="J9" s="261"/>
      <c r="K9" s="261"/>
      <c r="L9" s="40"/>
      <c r="M9" s="40"/>
      <c r="N9" s="40"/>
    </row>
    <row r="10" spans="1:14">
      <c r="A10" s="260" t="str">
        <f>'saisie score Les Chanalets'!A29</f>
        <v>EQUIPE 5</v>
      </c>
      <c r="B10" s="37" t="str">
        <f>'saisie score Les Chanalets'!A30</f>
        <v>Descotes</v>
      </c>
      <c r="C10" s="37" t="str">
        <f>'saisie score Les Chanalets'!B30</f>
        <v>André</v>
      </c>
      <c r="D10" s="37"/>
      <c r="E10" s="261">
        <f>'saisie score Les Chanalets'!W31</f>
        <v>21</v>
      </c>
      <c r="F10" s="261">
        <f>RANK(E10,$E$2:$E$61,0)</f>
        <v>7</v>
      </c>
      <c r="G10" s="128"/>
      <c r="H10" s="128"/>
      <c r="I10" s="37"/>
      <c r="J10" s="261">
        <f>'saisie score Les Chanalets'!W33</f>
        <v>30</v>
      </c>
      <c r="K10" s="261">
        <f t="shared" ref="K10" si="2">RANK(J10,$J$2:$J$61,0)</f>
        <v>15</v>
      </c>
      <c r="L10" s="40"/>
      <c r="M10" s="40"/>
      <c r="N10" s="40"/>
    </row>
    <row r="11" spans="1:14">
      <c r="A11" s="260"/>
      <c r="B11" s="37" t="str">
        <f>'saisie score Les Chanalets'!A31</f>
        <v>Jury</v>
      </c>
      <c r="C11" s="37" t="str">
        <f>'saisie score Les Chanalets'!B31</f>
        <v>Dominique</v>
      </c>
      <c r="D11" s="37"/>
      <c r="E11" s="261"/>
      <c r="F11" s="261"/>
      <c r="G11" s="128"/>
      <c r="H11" s="128"/>
      <c r="I11" s="37"/>
      <c r="J11" s="261"/>
      <c r="K11" s="261"/>
      <c r="L11" s="40"/>
      <c r="M11" s="40"/>
      <c r="N11" s="40"/>
    </row>
    <row r="12" spans="1:14">
      <c r="A12" s="260" t="str">
        <f>'saisie score Les Chanalets'!A35</f>
        <v>EQUIPE 6</v>
      </c>
      <c r="B12" s="37" t="str">
        <f>'saisie score Les Chanalets'!A36</f>
        <v>Thébault</v>
      </c>
      <c r="C12" s="37" t="str">
        <f>'saisie score Les Chanalets'!B36</f>
        <v>Eric</v>
      </c>
      <c r="D12" s="37"/>
      <c r="E12" s="261">
        <f>'saisie score Les Chanalets'!W37</f>
        <v>20</v>
      </c>
      <c r="F12" s="261">
        <f>RANK(E12,$E$2:$E$61,0)</f>
        <v>9</v>
      </c>
      <c r="G12" s="128"/>
      <c r="H12" s="128"/>
      <c r="I12" s="37"/>
      <c r="J12" s="261">
        <f>'saisie score Les Chanalets'!W39</f>
        <v>39</v>
      </c>
      <c r="K12" s="261">
        <f t="shared" ref="K12" si="3">RANK(J12,$J$2:$J$61,0)</f>
        <v>4</v>
      </c>
      <c r="L12" s="40"/>
      <c r="M12" s="40"/>
      <c r="N12" s="40"/>
    </row>
    <row r="13" spans="1:14">
      <c r="A13" s="260"/>
      <c r="B13" s="37" t="str">
        <f>'saisie score Les Chanalets'!A37</f>
        <v>Lebas</v>
      </c>
      <c r="C13" s="37" t="str">
        <f>'saisie score Les Chanalets'!B37</f>
        <v>Rémi</v>
      </c>
      <c r="D13" s="37"/>
      <c r="E13" s="261"/>
      <c r="F13" s="261"/>
      <c r="G13" s="128"/>
      <c r="H13" s="128"/>
      <c r="I13" s="37"/>
      <c r="J13" s="261"/>
      <c r="K13" s="261"/>
      <c r="L13" s="40"/>
      <c r="M13" s="40"/>
      <c r="N13" s="40"/>
    </row>
    <row r="14" spans="1:14">
      <c r="A14" s="260" t="str">
        <f>'saisie score Les Chanalets'!A41</f>
        <v>EQUIPE 7</v>
      </c>
      <c r="B14" s="37" t="str">
        <f>'saisie score Les Chanalets'!A42</f>
        <v>Avella</v>
      </c>
      <c r="C14" s="37" t="str">
        <f>'saisie score Les Chanalets'!B42</f>
        <v>Jean Charles</v>
      </c>
      <c r="D14" s="37"/>
      <c r="E14" s="261">
        <f>'saisie score Les Chanalets'!W43</f>
        <v>20</v>
      </c>
      <c r="F14" s="261">
        <f t="shared" ref="F14" si="4">RANK(E14,$E$2:$E$61,0)</f>
        <v>9</v>
      </c>
      <c r="G14" s="128"/>
      <c r="H14" s="128"/>
      <c r="I14" s="37"/>
      <c r="J14" s="261">
        <f>'saisie score Les Chanalets'!W45</f>
        <v>39</v>
      </c>
      <c r="K14" s="261">
        <f t="shared" ref="K14" si="5">RANK(J14,$J$2:$J$61,0)</f>
        <v>4</v>
      </c>
      <c r="L14" s="40"/>
      <c r="M14" s="40"/>
      <c r="N14" s="40"/>
    </row>
    <row r="15" spans="1:14">
      <c r="A15" s="260"/>
      <c r="B15" s="37" t="str">
        <f>'saisie score Les Chanalets'!A43</f>
        <v>Lachise</v>
      </c>
      <c r="C15" s="37" t="str">
        <f>'saisie score Les Chanalets'!B43</f>
        <v>Eric</v>
      </c>
      <c r="D15" s="37"/>
      <c r="E15" s="261"/>
      <c r="F15" s="261"/>
      <c r="G15" s="128"/>
      <c r="H15" s="128"/>
      <c r="I15" s="37"/>
      <c r="J15" s="261"/>
      <c r="K15" s="261"/>
      <c r="L15" s="40"/>
      <c r="M15" s="40"/>
      <c r="N15" s="40"/>
    </row>
    <row r="16" spans="1:14">
      <c r="A16" s="260" t="str">
        <f>'saisie score Les Chanalets'!A47</f>
        <v>EQUIPE 8</v>
      </c>
      <c r="B16" s="37" t="str">
        <f>'saisie score Les Chanalets'!A48</f>
        <v>Minardi</v>
      </c>
      <c r="C16" s="37" t="str">
        <f>'saisie score Les Chanalets'!B48</f>
        <v>Marie Christine</v>
      </c>
      <c r="D16" s="37"/>
      <c r="E16" s="261">
        <f>'saisie score Les Chanalets'!W49</f>
        <v>0</v>
      </c>
      <c r="F16" s="261">
        <f t="shared" ref="F16" si="6">RANK(E16,$E$2:$E$61,0)</f>
        <v>21</v>
      </c>
      <c r="G16" s="128"/>
      <c r="H16" s="128"/>
      <c r="I16" s="37"/>
      <c r="J16" s="261">
        <f>'saisie score Les Chanalets'!W51</f>
        <v>0</v>
      </c>
      <c r="K16" s="261">
        <f t="shared" ref="K16" si="7">RANK(J16,$J$2:$J$61,0)</f>
        <v>21</v>
      </c>
      <c r="L16" s="40"/>
      <c r="M16" s="40"/>
      <c r="N16" s="40"/>
    </row>
    <row r="17" spans="1:14">
      <c r="A17" s="260"/>
      <c r="B17" s="37" t="str">
        <f>'saisie score Les Chanalets'!A49</f>
        <v>Minardi</v>
      </c>
      <c r="C17" s="37" t="str">
        <f>'saisie score Les Chanalets'!B49</f>
        <v>Alfred</v>
      </c>
      <c r="D17" s="37"/>
      <c r="E17" s="261"/>
      <c r="F17" s="261"/>
      <c r="G17" s="128"/>
      <c r="H17" s="128"/>
      <c r="I17" s="37"/>
      <c r="J17" s="261"/>
      <c r="K17" s="261"/>
      <c r="L17" s="40"/>
      <c r="M17" s="40"/>
      <c r="N17" s="40"/>
    </row>
    <row r="18" spans="1:14">
      <c r="A18" s="260" t="str">
        <f>'saisie score Les Chanalets'!A53</f>
        <v>EQUIPE 9</v>
      </c>
      <c r="B18" s="37" t="str">
        <f>'saisie score Les Chanalets'!A54</f>
        <v>Venturini</v>
      </c>
      <c r="C18" s="37" t="str">
        <f>'saisie score Les Chanalets'!B54</f>
        <v>Jean Paul</v>
      </c>
      <c r="D18" s="37"/>
      <c r="E18" s="261">
        <f>'saisie score Les Chanalets'!W55</f>
        <v>15</v>
      </c>
      <c r="F18" s="261">
        <f t="shared" ref="F18" si="8">RANK(E18,$E$2:$E$61,0)</f>
        <v>17</v>
      </c>
      <c r="G18" s="128"/>
      <c r="H18" s="128"/>
      <c r="I18" s="37"/>
      <c r="J18" s="261">
        <f>'saisie score Les Chanalets'!W57</f>
        <v>30</v>
      </c>
      <c r="K18" s="261">
        <f t="shared" ref="K18" si="9">RANK(J18,$J$2:$J$61,0)</f>
        <v>15</v>
      </c>
      <c r="L18" s="40"/>
      <c r="M18" s="40"/>
      <c r="N18" s="40"/>
    </row>
    <row r="19" spans="1:14">
      <c r="A19" s="260"/>
      <c r="B19" s="37" t="str">
        <f>'saisie score Les Chanalets'!A55</f>
        <v>Barrat</v>
      </c>
      <c r="C19" s="37" t="str">
        <f>'saisie score Les Chanalets'!B55</f>
        <v>Rémi</v>
      </c>
      <c r="D19" s="37"/>
      <c r="E19" s="261"/>
      <c r="F19" s="261"/>
      <c r="G19" s="128"/>
      <c r="H19" s="128"/>
      <c r="I19" s="37"/>
      <c r="J19" s="261"/>
      <c r="K19" s="261"/>
      <c r="L19" s="40"/>
      <c r="M19" s="40"/>
      <c r="N19" s="40"/>
    </row>
    <row r="20" spans="1:14">
      <c r="A20" s="260" t="str">
        <f>'saisie score Les Chanalets'!A59</f>
        <v>EQUIPE 10</v>
      </c>
      <c r="B20" s="37" t="str">
        <f>'saisie score Les Chanalets'!A60</f>
        <v>Lambare</v>
      </c>
      <c r="C20" s="37" t="str">
        <f>'saisie score Les Chanalets'!B60</f>
        <v>Jean Luc</v>
      </c>
      <c r="D20" s="37"/>
      <c r="E20" s="261">
        <f>'saisie score Les Chanalets'!W61</f>
        <v>14</v>
      </c>
      <c r="F20" s="261">
        <f t="shared" ref="F20" si="10">RANK(E20,$E$2:$E$61,0)</f>
        <v>18</v>
      </c>
      <c r="G20" s="128"/>
      <c r="H20" s="128"/>
      <c r="I20" s="37"/>
      <c r="J20" s="261">
        <f>'saisie score Les Chanalets'!W63</f>
        <v>29</v>
      </c>
      <c r="K20" s="261">
        <f t="shared" ref="K20" si="11">RANK(J20,$J$2:$J$61,0)</f>
        <v>19</v>
      </c>
      <c r="L20" s="40"/>
      <c r="M20" s="40"/>
      <c r="N20" s="40"/>
    </row>
    <row r="21" spans="1:14">
      <c r="A21" s="260"/>
      <c r="B21" s="37" t="str">
        <f>'saisie score Les Chanalets'!A61</f>
        <v>Lambare</v>
      </c>
      <c r="C21" s="37" t="str">
        <f>'saisie score Les Chanalets'!B61</f>
        <v>Jeannine</v>
      </c>
      <c r="D21" s="37"/>
      <c r="E21" s="261"/>
      <c r="F21" s="261"/>
      <c r="G21" s="128"/>
      <c r="H21" s="128"/>
      <c r="I21" s="37"/>
      <c r="J21" s="261"/>
      <c r="K21" s="261"/>
      <c r="L21" s="40"/>
      <c r="M21" s="40"/>
      <c r="N21" s="40"/>
    </row>
    <row r="22" spans="1:14">
      <c r="A22" s="260" t="str">
        <f>'saisie score Les Chanalets'!A65</f>
        <v>EQUIPE 11</v>
      </c>
      <c r="B22" s="37" t="str">
        <f>'saisie score Les Chanalets'!A66</f>
        <v>Duteilh</v>
      </c>
      <c r="C22" s="37" t="str">
        <f>'saisie score Les Chanalets'!B66</f>
        <v>Bruno</v>
      </c>
      <c r="D22" s="37"/>
      <c r="E22" s="261">
        <f>'saisie score Les Chanalets'!W67</f>
        <v>18</v>
      </c>
      <c r="F22" s="261">
        <f t="shared" ref="F22" si="12">RANK(E22,$E$2:$E$61,0)</f>
        <v>13</v>
      </c>
      <c r="G22" s="128"/>
      <c r="H22" s="128"/>
      <c r="I22" s="37"/>
      <c r="J22" s="261">
        <f>'saisie score Les Chanalets'!W69</f>
        <v>30</v>
      </c>
      <c r="K22" s="261">
        <f t="shared" ref="K22" si="13">RANK(J22,$J$2:$J$61,0)</f>
        <v>15</v>
      </c>
      <c r="L22" s="40"/>
      <c r="M22" s="40"/>
      <c r="N22" s="40"/>
    </row>
    <row r="23" spans="1:14">
      <c r="A23" s="260"/>
      <c r="B23" s="37" t="str">
        <f>'saisie score Les Chanalets'!A67</f>
        <v>Samard</v>
      </c>
      <c r="C23" s="37" t="str">
        <f>'saisie score Les Chanalets'!B67</f>
        <v>Jimy</v>
      </c>
      <c r="D23" s="37"/>
      <c r="E23" s="261"/>
      <c r="F23" s="261"/>
      <c r="G23" s="128"/>
      <c r="H23" s="128"/>
      <c r="I23" s="37"/>
      <c r="J23" s="261"/>
      <c r="K23" s="261"/>
      <c r="L23" s="40"/>
      <c r="M23" s="40"/>
      <c r="N23" s="40"/>
    </row>
    <row r="24" spans="1:14">
      <c r="A24" s="260" t="str">
        <f>'saisie score Les Chanalets'!A71</f>
        <v>EQUIPE 12</v>
      </c>
      <c r="B24" s="37" t="str">
        <f>'saisie score Les Chanalets'!A72</f>
        <v>Costa</v>
      </c>
      <c r="C24" s="37" t="str">
        <f>'saisie score Les Chanalets'!B72</f>
        <v>Jean Luc</v>
      </c>
      <c r="D24" s="37"/>
      <c r="E24" s="261">
        <f>'saisie score Les Chanalets'!W73</f>
        <v>20</v>
      </c>
      <c r="F24" s="261">
        <f t="shared" ref="F24" si="14">RANK(E24,$E$2:$E$61,0)</f>
        <v>9</v>
      </c>
      <c r="G24" s="128"/>
      <c r="H24" s="128"/>
      <c r="I24" s="37"/>
      <c r="J24" s="261">
        <f>'saisie score Les Chanalets'!W75</f>
        <v>29</v>
      </c>
      <c r="K24" s="261">
        <f t="shared" ref="K24" si="15">RANK(J24,$J$2:$J$61,0)</f>
        <v>19</v>
      </c>
      <c r="L24" s="40"/>
      <c r="M24" s="40"/>
      <c r="N24" s="40"/>
    </row>
    <row r="25" spans="1:14">
      <c r="A25" s="260"/>
      <c r="B25" s="37" t="str">
        <f>'saisie score Les Chanalets'!A73</f>
        <v>Payrard</v>
      </c>
      <c r="C25" s="37" t="str">
        <f>'saisie score Les Chanalets'!B73</f>
        <v>Jean Pierre</v>
      </c>
      <c r="D25" s="37"/>
      <c r="E25" s="261"/>
      <c r="F25" s="261"/>
      <c r="G25" s="128"/>
      <c r="H25" s="128"/>
      <c r="I25" s="37"/>
      <c r="J25" s="261"/>
      <c r="K25" s="261"/>
      <c r="L25" s="40"/>
      <c r="M25" s="40"/>
      <c r="N25" s="40"/>
    </row>
    <row r="26" spans="1:14">
      <c r="A26" s="260" t="str">
        <f>'saisie score Les Chanalets'!A77</f>
        <v>EQUIPE 13</v>
      </c>
      <c r="B26" s="37" t="str">
        <f>'saisie score Les Chanalets'!A78</f>
        <v>Combrié</v>
      </c>
      <c r="C26" s="37" t="str">
        <f>'saisie score Les Chanalets'!B78</f>
        <v>Agnès</v>
      </c>
      <c r="D26" s="37"/>
      <c r="E26" s="261">
        <f>'saisie score Les Chanalets'!W79</f>
        <v>19</v>
      </c>
      <c r="F26" s="261">
        <f t="shared" ref="F26" si="16">RANK(E26,$E$2:$E$61,0)</f>
        <v>12</v>
      </c>
      <c r="G26" s="128"/>
      <c r="H26" s="128"/>
      <c r="I26" s="37"/>
      <c r="J26" s="261">
        <f>'saisie score Les Chanalets'!W81</f>
        <v>36</v>
      </c>
      <c r="K26" s="261">
        <f t="shared" ref="K26" si="17">RANK(J26,$J$2:$J$61,0)</f>
        <v>9</v>
      </c>
      <c r="L26" s="40"/>
      <c r="M26" s="40"/>
      <c r="N26" s="40"/>
    </row>
    <row r="27" spans="1:14">
      <c r="A27" s="260"/>
      <c r="B27" s="37" t="str">
        <f>'saisie score Les Chanalets'!A79</f>
        <v>Combrié</v>
      </c>
      <c r="C27" s="37" t="str">
        <f>'saisie score Les Chanalets'!B79</f>
        <v>Michel</v>
      </c>
      <c r="D27" s="37"/>
      <c r="E27" s="261"/>
      <c r="F27" s="261"/>
      <c r="G27" s="128"/>
      <c r="H27" s="128"/>
      <c r="I27" s="37"/>
      <c r="J27" s="261"/>
      <c r="K27" s="261"/>
      <c r="L27" s="40"/>
      <c r="M27" s="40"/>
      <c r="N27" s="40"/>
    </row>
    <row r="28" spans="1:14">
      <c r="A28" s="260" t="str">
        <f>'saisie score Les Chanalets'!A83</f>
        <v>EQUIPE 14</v>
      </c>
      <c r="B28" s="37" t="str">
        <f>'saisie score Les Chanalets'!A84</f>
        <v>Chabal</v>
      </c>
      <c r="C28" s="37" t="str">
        <f>'saisie score Les Chanalets'!B84</f>
        <v>Gilles</v>
      </c>
      <c r="D28" s="37"/>
      <c r="E28" s="261">
        <f>'saisie score Les Chanalets'!W85</f>
        <v>30</v>
      </c>
      <c r="F28" s="261">
        <f t="shared" ref="F28" si="18">RANK(E28,$E$2:$E$61,0)</f>
        <v>1</v>
      </c>
      <c r="G28" s="128"/>
      <c r="H28" s="128"/>
      <c r="I28" s="37"/>
      <c r="J28" s="261">
        <f>'saisie score Les Chanalets'!W87</f>
        <v>43</v>
      </c>
      <c r="K28" s="261">
        <f t="shared" ref="K28" si="19">RANK(J28,$J$2:$J$61,0)</f>
        <v>2</v>
      </c>
      <c r="L28" s="40"/>
      <c r="M28" s="40"/>
      <c r="N28" s="40"/>
    </row>
    <row r="29" spans="1:14">
      <c r="A29" s="260"/>
      <c r="B29" s="37" t="str">
        <f>'saisie score Les Chanalets'!A85</f>
        <v>Reynes</v>
      </c>
      <c r="C29" s="37" t="str">
        <f>'saisie score Les Chanalets'!B85</f>
        <v>Jacques</v>
      </c>
      <c r="D29" s="37"/>
      <c r="E29" s="261"/>
      <c r="F29" s="261"/>
      <c r="G29" s="128"/>
      <c r="H29" s="128"/>
      <c r="I29" s="37"/>
      <c r="J29" s="261"/>
      <c r="K29" s="261"/>
      <c r="L29" s="40"/>
      <c r="M29" s="40"/>
      <c r="N29" s="40"/>
    </row>
    <row r="30" spans="1:14">
      <c r="A30" s="260" t="str">
        <f>'saisie score Les Chanalets'!A89</f>
        <v>EQUIPE 15</v>
      </c>
      <c r="B30" s="37" t="str">
        <f>'saisie score Les Chanalets'!A90</f>
        <v>Cornette</v>
      </c>
      <c r="C30" s="37" t="str">
        <f>'saisie score Les Chanalets'!B90</f>
        <v>Alain</v>
      </c>
      <c r="D30" s="37"/>
      <c r="E30" s="261">
        <f>'saisie score Les Chanalets'!W91</f>
        <v>24</v>
      </c>
      <c r="F30" s="261">
        <f t="shared" ref="F30" si="20">RANK(E30,$E$2:$E$61,0)</f>
        <v>4</v>
      </c>
      <c r="G30" s="128"/>
      <c r="H30" s="128"/>
      <c r="I30" s="37"/>
      <c r="J30" s="261">
        <f>'saisie score Les Chanalets'!W93</f>
        <v>32</v>
      </c>
      <c r="K30" s="261">
        <f t="shared" ref="K30" si="21">RANK(J30,$J$2:$J$61,0)</f>
        <v>12</v>
      </c>
      <c r="L30" s="40"/>
      <c r="M30" s="40"/>
      <c r="N30" s="40"/>
    </row>
    <row r="31" spans="1:14">
      <c r="A31" s="260"/>
      <c r="B31" s="37" t="str">
        <f>'saisie score Les Chanalets'!A91</f>
        <v>Guihard</v>
      </c>
      <c r="C31" s="37" t="str">
        <f>'saisie score Les Chanalets'!B91</f>
        <v>Jean</v>
      </c>
      <c r="D31" s="37"/>
      <c r="E31" s="261"/>
      <c r="F31" s="261"/>
      <c r="G31" s="128"/>
      <c r="H31" s="128"/>
      <c r="I31" s="37"/>
      <c r="J31" s="261"/>
      <c r="K31" s="261"/>
      <c r="L31" s="40"/>
      <c r="M31" s="40"/>
      <c r="N31" s="40"/>
    </row>
    <row r="32" spans="1:14">
      <c r="A32" s="260" t="str">
        <f>'saisie score Les Chanalets'!A95</f>
        <v>EQUIPE 16</v>
      </c>
      <c r="B32" s="37" t="str">
        <f>'saisie score Les Chanalets'!A96</f>
        <v>Danten</v>
      </c>
      <c r="C32" s="37" t="str">
        <f>'saisie score Les Chanalets'!B96</f>
        <v>Philippe</v>
      </c>
      <c r="D32" s="37"/>
      <c r="E32" s="261">
        <f>'saisie score Les Chanalets'!W97</f>
        <v>22</v>
      </c>
      <c r="F32" s="261">
        <f t="shared" ref="F32" si="22">RANK(E32,$E$2:$E$61,0)</f>
        <v>6</v>
      </c>
      <c r="G32" s="128"/>
      <c r="H32" s="128"/>
      <c r="I32" s="37"/>
      <c r="J32" s="261">
        <f>'saisie score Les Chanalets'!W99</f>
        <v>37</v>
      </c>
      <c r="K32" s="261">
        <f t="shared" ref="K32" si="23">RANK(J32,$J$2:$J$61,0)</f>
        <v>7</v>
      </c>
      <c r="L32" s="40"/>
      <c r="M32" s="40"/>
      <c r="N32" s="40"/>
    </row>
    <row r="33" spans="1:14">
      <c r="A33" s="260"/>
      <c r="B33" s="37" t="str">
        <f>'saisie score Les Chanalets'!A97</f>
        <v>Douhaizenet</v>
      </c>
      <c r="C33" s="37" t="str">
        <f>'saisie score Les Chanalets'!B97</f>
        <v>Patrick</v>
      </c>
      <c r="D33" s="37"/>
      <c r="E33" s="261"/>
      <c r="F33" s="261"/>
      <c r="G33" s="128"/>
      <c r="H33" s="128"/>
      <c r="I33" s="37"/>
      <c r="J33" s="261"/>
      <c r="K33" s="261"/>
      <c r="L33" s="40"/>
      <c r="M33" s="40"/>
      <c r="N33" s="40"/>
    </row>
    <row r="34" spans="1:14">
      <c r="A34" s="260" t="str">
        <f>'saisie score Les Chanalets'!A101</f>
        <v>EQUIPE 17</v>
      </c>
      <c r="B34" s="37" t="str">
        <f>'saisie score Les Chanalets'!A102</f>
        <v>Mezin</v>
      </c>
      <c r="C34" s="37" t="str">
        <f>'saisie score Les Chanalets'!B102</f>
        <v>Eric</v>
      </c>
      <c r="D34" s="37"/>
      <c r="E34" s="261">
        <f>'saisie score Les Chanalets'!W103</f>
        <v>12</v>
      </c>
      <c r="F34" s="261">
        <f t="shared" ref="F34" si="24">RANK(E34,$E$2:$E$61,0)</f>
        <v>20</v>
      </c>
      <c r="G34" s="128"/>
      <c r="H34" s="128"/>
      <c r="I34" s="37"/>
      <c r="J34" s="261">
        <f>'saisie score Les Chanalets'!W105</f>
        <v>33</v>
      </c>
      <c r="K34" s="261">
        <f t="shared" ref="K34" si="25">RANK(J34,$J$2:$J$61,0)</f>
        <v>11</v>
      </c>
      <c r="L34" s="40"/>
      <c r="M34" s="40"/>
      <c r="N34" s="40"/>
    </row>
    <row r="35" spans="1:14">
      <c r="A35" s="260"/>
      <c r="B35" s="37" t="str">
        <f>'saisie score Les Chanalets'!A103</f>
        <v>Piberne</v>
      </c>
      <c r="C35" s="37" t="str">
        <f>'saisie score Les Chanalets'!B103</f>
        <v>Sylvie</v>
      </c>
      <c r="D35" s="37"/>
      <c r="E35" s="261"/>
      <c r="F35" s="261"/>
      <c r="G35" s="128"/>
      <c r="H35" s="128"/>
      <c r="I35" s="37"/>
      <c r="J35" s="261"/>
      <c r="K35" s="261"/>
      <c r="L35" s="40"/>
      <c r="M35" s="40"/>
      <c r="N35" s="40"/>
    </row>
    <row r="36" spans="1:14">
      <c r="A36" s="260" t="str">
        <f>'saisie score Les Chanalets'!A107</f>
        <v>EQUIPE 18</v>
      </c>
      <c r="B36" s="37" t="str">
        <f>'saisie score Les Chanalets'!A108</f>
        <v>Mouy</v>
      </c>
      <c r="C36" s="37" t="str">
        <f>'saisie score Les Chanalets'!B108</f>
        <v>Jean René</v>
      </c>
      <c r="D36" s="37"/>
      <c r="E36" s="261">
        <f>'saisie score Les Chanalets'!W109</f>
        <v>28</v>
      </c>
      <c r="F36" s="261">
        <f t="shared" ref="F36" si="26">RANK(E36,$E$2:$E$61,0)</f>
        <v>2</v>
      </c>
      <c r="G36" s="128"/>
      <c r="H36" s="128"/>
      <c r="I36" s="37"/>
      <c r="J36" s="261">
        <f>'saisie score Les Chanalets'!W111</f>
        <v>46</v>
      </c>
      <c r="K36" s="261">
        <f t="shared" ref="K36" si="27">RANK(J36,$J$2:$J$61,0)</f>
        <v>1</v>
      </c>
      <c r="L36" s="40"/>
      <c r="M36" s="40"/>
      <c r="N36" s="40"/>
    </row>
    <row r="37" spans="1:14">
      <c r="A37" s="260"/>
      <c r="B37" s="37" t="str">
        <f>'saisie score Les Chanalets'!A109</f>
        <v>Mouy</v>
      </c>
      <c r="C37" s="37" t="str">
        <f>'saisie score Les Chanalets'!B109</f>
        <v>Guillaume</v>
      </c>
      <c r="D37" s="37"/>
      <c r="E37" s="261"/>
      <c r="F37" s="261"/>
      <c r="G37" s="128"/>
      <c r="H37" s="128"/>
      <c r="I37" s="37"/>
      <c r="J37" s="261"/>
      <c r="K37" s="261"/>
      <c r="L37" s="40"/>
      <c r="M37" s="40"/>
      <c r="N37" s="40"/>
    </row>
    <row r="38" spans="1:14">
      <c r="A38" s="260" t="str">
        <f>'saisie score Les Chanalets'!A113</f>
        <v>EQUIPE 19</v>
      </c>
      <c r="B38" s="37" t="str">
        <f>'saisie score Les Chanalets'!A114</f>
        <v>Collet</v>
      </c>
      <c r="C38" s="37" t="str">
        <f>'saisie score Les Chanalets'!B114</f>
        <v>Alain</v>
      </c>
      <c r="D38" s="37"/>
      <c r="E38" s="261">
        <f>'saisie score Les Chanalets'!W115</f>
        <v>14</v>
      </c>
      <c r="F38" s="261">
        <f t="shared" ref="F38" si="28">RANK(E38,$E$2:$E$61,0)</f>
        <v>18</v>
      </c>
      <c r="G38" s="128"/>
      <c r="H38" s="128"/>
      <c r="I38" s="37"/>
      <c r="J38" s="261">
        <f>'saisie score Les Chanalets'!W117</f>
        <v>30</v>
      </c>
      <c r="K38" s="261">
        <f t="shared" ref="K38" si="29">RANK(J38,$J$2:$J$61,0)</f>
        <v>15</v>
      </c>
      <c r="L38" s="40"/>
      <c r="M38" s="40"/>
      <c r="N38" s="40"/>
    </row>
    <row r="39" spans="1:14">
      <c r="A39" s="260"/>
      <c r="B39" s="37" t="str">
        <f>'saisie score Les Chanalets'!A115</f>
        <v>Richier</v>
      </c>
      <c r="C39" s="37" t="str">
        <f>'saisie score Les Chanalets'!B115</f>
        <v>Jean Louis</v>
      </c>
      <c r="D39" s="37"/>
      <c r="E39" s="261"/>
      <c r="F39" s="261"/>
      <c r="G39" s="128"/>
      <c r="H39" s="128"/>
      <c r="I39" s="37"/>
      <c r="J39" s="261"/>
      <c r="K39" s="261"/>
      <c r="L39" s="40"/>
      <c r="M39" s="40"/>
      <c r="N39" s="40"/>
    </row>
    <row r="40" spans="1:14">
      <c r="A40" s="260" t="str">
        <f>'saisie score Les Chanalets'!A119</f>
        <v>EQUIPE 20</v>
      </c>
      <c r="B40" s="53" t="str">
        <f>'saisie score Les Chanalets'!A120</f>
        <v>Picq</v>
      </c>
      <c r="C40" s="53" t="str">
        <f>'saisie score Les Chanalets'!B120</f>
        <v>Georges</v>
      </c>
      <c r="D40" s="37"/>
      <c r="E40" s="261">
        <f>'saisie score Les Chanalets'!W121</f>
        <v>18</v>
      </c>
      <c r="F40" s="261">
        <f t="shared" ref="F40" si="30">RANK(E40,$E$2:$E$61,0)</f>
        <v>13</v>
      </c>
      <c r="G40" s="128"/>
      <c r="H40" s="128"/>
      <c r="I40" s="37"/>
      <c r="J40" s="261">
        <f>'saisie score Les Chanalets'!W123</f>
        <v>31</v>
      </c>
      <c r="K40" s="261">
        <f t="shared" ref="K40" si="31">RANK(J40,$J$2:$J$61,0)</f>
        <v>13</v>
      </c>
      <c r="L40" s="40"/>
      <c r="M40" s="40"/>
      <c r="N40" s="40"/>
    </row>
    <row r="41" spans="1:14">
      <c r="A41" s="260"/>
      <c r="B41" s="53" t="str">
        <f>'saisie score Les Chanalets'!A121</f>
        <v>Corcuff</v>
      </c>
      <c r="C41" s="53" t="str">
        <f>'saisie score Les Chanalets'!B121</f>
        <v>Guy</v>
      </c>
      <c r="D41" s="37"/>
      <c r="E41" s="261"/>
      <c r="F41" s="261"/>
      <c r="G41" s="128"/>
      <c r="H41" s="128"/>
      <c r="I41" s="37"/>
      <c r="J41" s="261"/>
      <c r="K41" s="261"/>
      <c r="L41" s="40"/>
      <c r="M41" s="40"/>
      <c r="N41" s="40"/>
    </row>
    <row r="42" spans="1:14">
      <c r="A42" s="260" t="str">
        <f>'saisie score Les Chanalets'!A125</f>
        <v>EQUIPE 21</v>
      </c>
      <c r="B42" s="53" t="str">
        <f>'saisie score Les Chanalets'!A126</f>
        <v>Girard</v>
      </c>
      <c r="C42" s="53" t="str">
        <f>'saisie score Les Chanalets'!B126</f>
        <v>Elian</v>
      </c>
      <c r="D42" s="37"/>
      <c r="E42" s="261">
        <f>'saisie score Les Chanalets'!W127</f>
        <v>28</v>
      </c>
      <c r="F42" s="261">
        <f t="shared" ref="F42" si="32">RANK(E42,$E$2:$E$61,0)</f>
        <v>2</v>
      </c>
      <c r="G42" s="128"/>
      <c r="H42" s="128"/>
      <c r="I42" s="37"/>
      <c r="J42" s="261">
        <f>'saisie score Les Chanalets'!W129</f>
        <v>42</v>
      </c>
      <c r="K42" s="261">
        <f t="shared" ref="K42" si="33">RANK(J42,$J$2:$J$61,0)</f>
        <v>3</v>
      </c>
      <c r="L42" s="40"/>
      <c r="M42" s="40"/>
      <c r="N42" s="40"/>
    </row>
    <row r="43" spans="1:14" ht="14.25" customHeight="1">
      <c r="A43" s="260"/>
      <c r="B43" s="53" t="str">
        <f>'saisie score Les Chanalets'!A127</f>
        <v>Ravit</v>
      </c>
      <c r="C43" s="53" t="str">
        <f>'saisie score Les Chanalets'!B127</f>
        <v>Jean Louis</v>
      </c>
      <c r="D43" s="37"/>
      <c r="E43" s="261"/>
      <c r="F43" s="261"/>
      <c r="G43" s="128"/>
      <c r="H43" s="128"/>
      <c r="I43" s="37"/>
      <c r="J43" s="261"/>
      <c r="K43" s="261"/>
      <c r="L43" s="40"/>
      <c r="M43" s="40"/>
      <c r="N43" s="40"/>
    </row>
    <row r="44" spans="1:14">
      <c r="A44" s="260" t="str">
        <f>'saisie score Les Chanalets'!A131</f>
        <v>EQUIPE 22</v>
      </c>
      <c r="B44" s="37" t="str">
        <f>'saisie score Les Chanalets'!A132</f>
        <v>Blachon</v>
      </c>
      <c r="C44" s="37" t="str">
        <f>'saisie score Les Chanalets'!B132</f>
        <v>Christophe</v>
      </c>
      <c r="D44" s="37"/>
      <c r="E44" s="261">
        <f>'saisie score Les Chanalets'!W133</f>
        <v>18</v>
      </c>
      <c r="F44" s="261">
        <f t="shared" ref="F44" si="34">RANK(E44,$E$2:$E$61,0)</f>
        <v>13</v>
      </c>
      <c r="G44" s="128"/>
      <c r="H44" s="128"/>
      <c r="I44" s="37"/>
      <c r="J44" s="261">
        <f>'saisie score Les Chanalets'!W135</f>
        <v>38</v>
      </c>
      <c r="K44" s="261">
        <f t="shared" ref="K44" si="35">RANK(J44,$J$2:$J$61,0)</f>
        <v>6</v>
      </c>
      <c r="L44" s="40"/>
      <c r="M44" s="40"/>
      <c r="N44" s="40"/>
    </row>
    <row r="45" spans="1:14">
      <c r="A45" s="260"/>
      <c r="B45" s="37" t="str">
        <f>'saisie score Les Chanalets'!A133</f>
        <v>Vanuxem</v>
      </c>
      <c r="C45" s="37" t="str">
        <f>'saisie score Les Chanalets'!B133</f>
        <v>Patrick</v>
      </c>
      <c r="D45" s="37"/>
      <c r="E45" s="261"/>
      <c r="F45" s="261"/>
      <c r="G45" s="128"/>
      <c r="H45" s="128"/>
      <c r="I45" s="37"/>
      <c r="J45" s="261"/>
      <c r="K45" s="261"/>
      <c r="L45" s="40"/>
      <c r="M45" s="40"/>
      <c r="N45" s="40"/>
    </row>
    <row r="46" spans="1:14">
      <c r="A46" s="260" t="str">
        <f>'saisie score Les Chanalets'!A137:B137</f>
        <v>EQUIPE 23</v>
      </c>
      <c r="B46" s="37">
        <f>Equipes!B90</f>
        <v>231</v>
      </c>
      <c r="C46" s="37">
        <f>Equipes!C90</f>
        <v>2311</v>
      </c>
      <c r="D46" s="37"/>
      <c r="E46" s="261">
        <f>'saisie score Les Chanalets'!W139</f>
        <v>0</v>
      </c>
      <c r="F46" s="261">
        <f t="shared" ref="F46" si="36">RANK(E46,$E$2:$E$61,0)</f>
        <v>21</v>
      </c>
      <c r="G46" s="128"/>
      <c r="H46" s="128"/>
      <c r="I46" s="37"/>
      <c r="J46" s="261">
        <f>'saisie score Les Chanalets'!W141</f>
        <v>0</v>
      </c>
      <c r="K46" s="261">
        <f t="shared" ref="K46" si="37">RANK(J46,$J$2:$J$61,0)</f>
        <v>21</v>
      </c>
      <c r="L46" s="40"/>
      <c r="M46" s="40"/>
      <c r="N46" s="40"/>
    </row>
    <row r="47" spans="1:14">
      <c r="A47" s="260"/>
      <c r="B47" s="37">
        <f>'saisie score Les Chanalets'!A139</f>
        <v>232</v>
      </c>
      <c r="C47" s="37">
        <f>'saisie score Les Chanalets'!B139</f>
        <v>2322</v>
      </c>
      <c r="D47" s="37"/>
      <c r="E47" s="261"/>
      <c r="F47" s="261"/>
      <c r="G47" s="128"/>
      <c r="H47" s="128"/>
      <c r="I47" s="37"/>
      <c r="J47" s="261"/>
      <c r="K47" s="261"/>
      <c r="L47" s="40"/>
      <c r="M47" s="40"/>
      <c r="N47" s="40"/>
    </row>
    <row r="48" spans="1:14">
      <c r="A48" s="260" t="str">
        <f>'saisie score Les Chanalets'!A143</f>
        <v>EQUIPE 24</v>
      </c>
      <c r="B48" s="37">
        <f>'saisie score Les Chanalets'!A144</f>
        <v>241</v>
      </c>
      <c r="C48" s="37">
        <f>'saisie score Les Chanalets'!B144</f>
        <v>2411</v>
      </c>
      <c r="D48" s="37"/>
      <c r="E48" s="261">
        <f>'saisie score Les Chanalets'!W145</f>
        <v>0</v>
      </c>
      <c r="F48" s="261">
        <f t="shared" ref="F48" si="38">RANK(E48,$E$2:$E$61,0)</f>
        <v>21</v>
      </c>
      <c r="G48" s="128"/>
      <c r="H48" s="128"/>
      <c r="I48" s="37"/>
      <c r="J48" s="261">
        <f>'saisie score Les Chanalets'!W147</f>
        <v>0</v>
      </c>
      <c r="K48" s="261">
        <f t="shared" ref="K48" si="39">RANK(J48,$J$2:$J$61,0)</f>
        <v>21</v>
      </c>
      <c r="L48" s="40"/>
      <c r="M48" s="40"/>
      <c r="N48" s="40"/>
    </row>
    <row r="49" spans="1:14">
      <c r="A49" s="260"/>
      <c r="B49" s="37">
        <f>'saisie score Les Chanalets'!A145</f>
        <v>242</v>
      </c>
      <c r="C49" s="37">
        <f>'saisie score Les Chanalets'!B145</f>
        <v>2422</v>
      </c>
      <c r="D49" s="37"/>
      <c r="E49" s="261"/>
      <c r="F49" s="261"/>
      <c r="G49" s="128"/>
      <c r="H49" s="128"/>
      <c r="I49" s="37"/>
      <c r="J49" s="261"/>
      <c r="K49" s="261"/>
      <c r="L49" s="40"/>
      <c r="M49" s="40"/>
      <c r="N49" s="40"/>
    </row>
    <row r="50" spans="1:14">
      <c r="A50" s="260" t="str">
        <f>'saisie score Les Chanalets'!A149</f>
        <v>EQUIPE 25</v>
      </c>
      <c r="B50" s="37">
        <f>'saisie score Les Chanalets'!A150</f>
        <v>251</v>
      </c>
      <c r="C50" s="37">
        <f>'saisie score Les Chanalets'!B150</f>
        <v>2511</v>
      </c>
      <c r="D50" s="37"/>
      <c r="E50" s="261">
        <f>'saisie score Les Chanalets'!W151</f>
        <v>0</v>
      </c>
      <c r="F50" s="261">
        <f t="shared" ref="F50" si="40">RANK(E50,$E$2:$E$61,0)</f>
        <v>21</v>
      </c>
      <c r="G50" s="128"/>
      <c r="H50" s="128"/>
      <c r="I50" s="37"/>
      <c r="J50" s="261">
        <f>'saisie score Les Chanalets'!W153</f>
        <v>0</v>
      </c>
      <c r="K50" s="261">
        <f t="shared" ref="K50" si="41">RANK(J50,$J$2:$J$61,0)</f>
        <v>21</v>
      </c>
      <c r="L50" s="40"/>
      <c r="M50" s="40"/>
      <c r="N50" s="40"/>
    </row>
    <row r="51" spans="1:14">
      <c r="A51" s="260"/>
      <c r="B51" s="37">
        <f>'saisie score Les Chanalets'!A151</f>
        <v>252</v>
      </c>
      <c r="C51" s="37">
        <f>'saisie score Les Chanalets'!B151</f>
        <v>2522</v>
      </c>
      <c r="D51" s="37"/>
      <c r="E51" s="261"/>
      <c r="F51" s="261"/>
      <c r="G51" s="128"/>
      <c r="H51" s="128"/>
      <c r="I51" s="37"/>
      <c r="J51" s="261"/>
      <c r="K51" s="261"/>
      <c r="L51" s="40"/>
      <c r="M51" s="40"/>
      <c r="N51" s="40"/>
    </row>
    <row r="52" spans="1:14">
      <c r="A52" s="260" t="str">
        <f>'saisie score Les Chanalets'!A155</f>
        <v>EQUIPE 26</v>
      </c>
      <c r="B52" s="37">
        <f>'saisie score Les Chanalets'!A156</f>
        <v>261</v>
      </c>
      <c r="C52" s="37">
        <f>'saisie score Les Chanalets'!B156</f>
        <v>2611</v>
      </c>
      <c r="D52" s="37"/>
      <c r="E52" s="261">
        <f>'saisie score Les Chanalets'!W157</f>
        <v>0</v>
      </c>
      <c r="F52" s="261">
        <f t="shared" ref="F52" si="42">RANK(E52,$E$2:$E$61,0)</f>
        <v>21</v>
      </c>
      <c r="G52" s="128"/>
      <c r="H52" s="128"/>
      <c r="I52" s="37"/>
      <c r="J52" s="261">
        <f>'saisie score Les Chanalets'!W159</f>
        <v>0</v>
      </c>
      <c r="K52" s="261">
        <f t="shared" ref="K52" si="43">RANK(J52,$J$2:$J$61,0)</f>
        <v>21</v>
      </c>
      <c r="L52" s="40"/>
      <c r="M52" s="40"/>
      <c r="N52" s="40"/>
    </row>
    <row r="53" spans="1:14">
      <c r="A53" s="260"/>
      <c r="B53" s="37">
        <f>'saisie score Les Chanalets'!A157</f>
        <v>262</v>
      </c>
      <c r="C53" s="37">
        <f>'saisie score Les Chanalets'!B157</f>
        <v>2622</v>
      </c>
      <c r="D53" s="37"/>
      <c r="E53" s="261"/>
      <c r="F53" s="261"/>
      <c r="G53" s="128"/>
      <c r="H53" s="128"/>
      <c r="I53" s="37"/>
      <c r="J53" s="261"/>
      <c r="K53" s="261"/>
      <c r="L53" s="40"/>
      <c r="M53" s="40"/>
      <c r="N53" s="40"/>
    </row>
    <row r="54" spans="1:14">
      <c r="A54" s="260" t="str">
        <f>'saisie score Les Chanalets'!A161</f>
        <v>EQUIPE 27</v>
      </c>
      <c r="B54" s="37">
        <f>'saisie score Les Chanalets'!A162</f>
        <v>271</v>
      </c>
      <c r="C54" s="37">
        <f>'saisie score Les Chanalets'!B162</f>
        <v>2711</v>
      </c>
      <c r="D54" s="37"/>
      <c r="E54" s="261">
        <f>'saisie score Les Chanalets'!W163</f>
        <v>0</v>
      </c>
      <c r="F54" s="261">
        <f t="shared" ref="F54" si="44">RANK(E54,$E$2:$E$61,0)</f>
        <v>21</v>
      </c>
      <c r="G54" s="128"/>
      <c r="H54" s="128"/>
      <c r="I54" s="37"/>
      <c r="J54" s="261">
        <f>'saisie score Les Chanalets'!W165</f>
        <v>0</v>
      </c>
      <c r="K54" s="261">
        <f t="shared" ref="K54" si="45">RANK(J54,$J$2:$J$61,0)</f>
        <v>21</v>
      </c>
      <c r="L54" s="40"/>
      <c r="M54" s="40"/>
      <c r="N54" s="40"/>
    </row>
    <row r="55" spans="1:14">
      <c r="A55" s="260"/>
      <c r="B55" s="37">
        <f>'saisie score Les Chanalets'!A163</f>
        <v>272</v>
      </c>
      <c r="C55" s="37">
        <f>'saisie score Les Chanalets'!B163</f>
        <v>2722</v>
      </c>
      <c r="D55" s="37"/>
      <c r="E55" s="261"/>
      <c r="F55" s="261"/>
      <c r="G55" s="128"/>
      <c r="H55" s="128"/>
      <c r="I55" s="37"/>
      <c r="J55" s="261"/>
      <c r="K55" s="261"/>
      <c r="L55" s="40"/>
      <c r="M55" s="40"/>
      <c r="N55" s="40"/>
    </row>
    <row r="56" spans="1:14" ht="15" customHeight="1">
      <c r="A56" s="260" t="str">
        <f>'saisie score Les Chanalets'!A167</f>
        <v>EQUIPE 28</v>
      </c>
      <c r="B56" s="37">
        <f>'saisie score Les Chanalets'!A168</f>
        <v>281</v>
      </c>
      <c r="C56" s="37">
        <f>'saisie score Les Chanalets'!B168</f>
        <v>2811</v>
      </c>
      <c r="D56" s="37"/>
      <c r="E56" s="261">
        <f>'saisie score Les Chanalets'!W169</f>
        <v>0</v>
      </c>
      <c r="F56" s="261">
        <f t="shared" ref="F56" si="46">RANK(E56,$E$2:$E$61,0)</f>
        <v>21</v>
      </c>
      <c r="G56" s="128"/>
      <c r="H56" s="128"/>
      <c r="I56" s="37"/>
      <c r="J56" s="261">
        <f>'saisie score Les Chanalets'!W171</f>
        <v>0</v>
      </c>
      <c r="K56" s="261">
        <f t="shared" ref="K56" si="47">RANK(J56,$J$2:$J$61,0)</f>
        <v>21</v>
      </c>
      <c r="L56" s="40"/>
      <c r="M56" s="40"/>
      <c r="N56" s="40"/>
    </row>
    <row r="57" spans="1:14" ht="15" customHeight="1">
      <c r="A57" s="260"/>
      <c r="B57" s="37">
        <f>'saisie score Les Chanalets'!A169</f>
        <v>282</v>
      </c>
      <c r="C57" s="37">
        <f>'saisie score Les Chanalets'!B169</f>
        <v>2822</v>
      </c>
      <c r="D57" s="37"/>
      <c r="E57" s="261"/>
      <c r="F57" s="261"/>
      <c r="G57" s="128"/>
      <c r="H57" s="128"/>
      <c r="I57" s="37"/>
      <c r="J57" s="261"/>
      <c r="K57" s="261"/>
      <c r="L57" s="40"/>
      <c r="M57" s="40"/>
      <c r="N57" s="40"/>
    </row>
    <row r="58" spans="1:14" ht="15" customHeight="1">
      <c r="A58" s="260" t="str">
        <f>'saisie score Les Chanalets'!A173</f>
        <v>EQUIPE 29</v>
      </c>
      <c r="B58" s="37">
        <f>'saisie score Les Chanalets'!A174</f>
        <v>291</v>
      </c>
      <c r="C58" s="37">
        <f>'saisie score Les Chanalets'!B174</f>
        <v>2911</v>
      </c>
      <c r="D58" s="37"/>
      <c r="E58" s="261">
        <f>'saisie score Les Chanalets'!W175</f>
        <v>0</v>
      </c>
      <c r="F58" s="261">
        <f t="shared" ref="F58" si="48">RANK(E58,$E$2:$E$61,0)</f>
        <v>21</v>
      </c>
      <c r="G58" s="128"/>
      <c r="H58" s="128"/>
      <c r="I58" s="37"/>
      <c r="J58" s="261">
        <f>'saisie score Les Chanalets'!W177</f>
        <v>0</v>
      </c>
      <c r="K58" s="261">
        <f t="shared" ref="K58" si="49">RANK(J58,$J$2:$J$61,0)</f>
        <v>21</v>
      </c>
      <c r="L58" s="40"/>
      <c r="M58" s="40"/>
      <c r="N58" s="40"/>
    </row>
    <row r="59" spans="1:14" ht="15" customHeight="1">
      <c r="A59" s="260"/>
      <c r="B59" s="37">
        <f>'saisie score Les Chanalets'!A175</f>
        <v>292</v>
      </c>
      <c r="C59" s="37">
        <f>'saisie score Les Chanalets'!B175</f>
        <v>2922</v>
      </c>
      <c r="D59" s="37"/>
      <c r="E59" s="261"/>
      <c r="F59" s="261"/>
      <c r="G59" s="128"/>
      <c r="H59" s="128"/>
      <c r="I59" s="37"/>
      <c r="J59" s="261"/>
      <c r="K59" s="261"/>
      <c r="L59" s="40"/>
      <c r="M59" s="40"/>
      <c r="N59" s="40"/>
    </row>
    <row r="60" spans="1:14" ht="15" customHeight="1">
      <c r="A60" s="260" t="str">
        <f>'saisie score Les Chanalets'!A179</f>
        <v>EQUIPE 30</v>
      </c>
      <c r="B60" s="37">
        <f>'saisie score Les Chanalets'!A180</f>
        <v>301</v>
      </c>
      <c r="C60" s="37">
        <f>'saisie score Les Chanalets'!B180</f>
        <v>3011</v>
      </c>
      <c r="D60" s="37"/>
      <c r="E60" s="261">
        <f>'saisie score Les Chanalets'!W181</f>
        <v>0</v>
      </c>
      <c r="F60" s="261">
        <f t="shared" ref="F60" si="50">RANK(E60,$E$2:$E$61,0)</f>
        <v>21</v>
      </c>
      <c r="G60" s="128"/>
      <c r="H60" s="128"/>
      <c r="I60" s="37"/>
      <c r="J60" s="261">
        <f>'saisie score Les Chanalets'!W183</f>
        <v>0</v>
      </c>
      <c r="K60" s="261">
        <f t="shared" ref="K60" si="51">RANK(J60,$J$2:$J$61,0)</f>
        <v>21</v>
      </c>
      <c r="L60" s="40"/>
      <c r="M60" s="40"/>
      <c r="N60" s="40"/>
    </row>
    <row r="61" spans="1:14" ht="15" customHeight="1">
      <c r="A61" s="260"/>
      <c r="B61" s="37">
        <f>'saisie score Les Chanalets'!A181</f>
        <v>302</v>
      </c>
      <c r="C61" s="37">
        <f>'saisie score Les Chanalets'!B181</f>
        <v>3022</v>
      </c>
      <c r="D61" s="37"/>
      <c r="E61" s="261"/>
      <c r="F61" s="261"/>
      <c r="G61" s="128"/>
      <c r="H61" s="128"/>
      <c r="I61" s="37"/>
      <c r="J61" s="261"/>
      <c r="K61" s="261"/>
      <c r="L61" s="40"/>
      <c r="M61" s="40"/>
      <c r="N61" s="40"/>
    </row>
  </sheetData>
  <mergeCells count="150">
    <mergeCell ref="A58:A59"/>
    <mergeCell ref="E58:E59"/>
    <mergeCell ref="F58:F59"/>
    <mergeCell ref="J58:J59"/>
    <mergeCell ref="K58:K59"/>
    <mergeCell ref="A60:A61"/>
    <mergeCell ref="E60:E61"/>
    <mergeCell ref="F60:F61"/>
    <mergeCell ref="J60:J61"/>
    <mergeCell ref="K60:K61"/>
    <mergeCell ref="A54:A55"/>
    <mergeCell ref="E54:E55"/>
    <mergeCell ref="F54:F55"/>
    <mergeCell ref="J54:J55"/>
    <mergeCell ref="K54:K55"/>
    <mergeCell ref="A56:A57"/>
    <mergeCell ref="E56:E57"/>
    <mergeCell ref="F56:F57"/>
    <mergeCell ref="J56:J57"/>
    <mergeCell ref="K56:K57"/>
    <mergeCell ref="A50:A51"/>
    <mergeCell ref="E50:E51"/>
    <mergeCell ref="F50:F51"/>
    <mergeCell ref="J50:J51"/>
    <mergeCell ref="K50:K51"/>
    <mergeCell ref="A52:A53"/>
    <mergeCell ref="E52:E53"/>
    <mergeCell ref="F52:F53"/>
    <mergeCell ref="J52:J53"/>
    <mergeCell ref="K52:K53"/>
    <mergeCell ref="A46:A47"/>
    <mergeCell ref="E46:E47"/>
    <mergeCell ref="F46:F47"/>
    <mergeCell ref="J46:J47"/>
    <mergeCell ref="K46:K47"/>
    <mergeCell ref="A48:A49"/>
    <mergeCell ref="E48:E49"/>
    <mergeCell ref="F48:F49"/>
    <mergeCell ref="J48:J49"/>
    <mergeCell ref="K48:K49"/>
    <mergeCell ref="A2:A3"/>
    <mergeCell ref="E2:E3"/>
    <mergeCell ref="F2:F3"/>
    <mergeCell ref="J2:J3"/>
    <mergeCell ref="K2:K3"/>
    <mergeCell ref="A4:A5"/>
    <mergeCell ref="E4:E5"/>
    <mergeCell ref="F4:F5"/>
    <mergeCell ref="J4:J5"/>
    <mergeCell ref="K4:K5"/>
    <mergeCell ref="A6:A7"/>
    <mergeCell ref="E6:E7"/>
    <mergeCell ref="F6:F7"/>
    <mergeCell ref="J6:J7"/>
    <mergeCell ref="K6:K7"/>
    <mergeCell ref="A8:A9"/>
    <mergeCell ref="E8:E9"/>
    <mergeCell ref="F8:F9"/>
    <mergeCell ref="J8:J9"/>
    <mergeCell ref="K8:K9"/>
    <mergeCell ref="A10:A11"/>
    <mergeCell ref="E10:E11"/>
    <mergeCell ref="F10:F11"/>
    <mergeCell ref="J10:J11"/>
    <mergeCell ref="K10:K11"/>
    <mergeCell ref="A12:A13"/>
    <mergeCell ref="E12:E13"/>
    <mergeCell ref="F12:F13"/>
    <mergeCell ref="J12:J13"/>
    <mergeCell ref="K12:K13"/>
    <mergeCell ref="A14:A15"/>
    <mergeCell ref="E14:E15"/>
    <mergeCell ref="F14:F15"/>
    <mergeCell ref="J14:J15"/>
    <mergeCell ref="K14:K15"/>
    <mergeCell ref="A16:A17"/>
    <mergeCell ref="E16:E17"/>
    <mergeCell ref="F16:F17"/>
    <mergeCell ref="J16:J17"/>
    <mergeCell ref="K16:K17"/>
    <mergeCell ref="A18:A19"/>
    <mergeCell ref="E18:E19"/>
    <mergeCell ref="F18:F19"/>
    <mergeCell ref="J18:J19"/>
    <mergeCell ref="K18:K19"/>
    <mergeCell ref="A20:A21"/>
    <mergeCell ref="E20:E21"/>
    <mergeCell ref="F20:F21"/>
    <mergeCell ref="J20:J21"/>
    <mergeCell ref="K20:K21"/>
    <mergeCell ref="A22:A23"/>
    <mergeCell ref="E22:E23"/>
    <mergeCell ref="F22:F23"/>
    <mergeCell ref="J22:J23"/>
    <mergeCell ref="K22:K23"/>
    <mergeCell ref="A24:A25"/>
    <mergeCell ref="E24:E25"/>
    <mergeCell ref="F24:F25"/>
    <mergeCell ref="J24:J25"/>
    <mergeCell ref="K24:K25"/>
    <mergeCell ref="A26:A27"/>
    <mergeCell ref="E26:E27"/>
    <mergeCell ref="F26:F27"/>
    <mergeCell ref="J26:J27"/>
    <mergeCell ref="K26:K27"/>
    <mergeCell ref="A28:A29"/>
    <mergeCell ref="E28:E29"/>
    <mergeCell ref="F28:F29"/>
    <mergeCell ref="J28:J29"/>
    <mergeCell ref="K28:K29"/>
    <mergeCell ref="A30:A31"/>
    <mergeCell ref="E30:E31"/>
    <mergeCell ref="F30:F31"/>
    <mergeCell ref="J30:J31"/>
    <mergeCell ref="K30:K31"/>
    <mergeCell ref="A32:A33"/>
    <mergeCell ref="E32:E33"/>
    <mergeCell ref="F32:F33"/>
    <mergeCell ref="J32:J33"/>
    <mergeCell ref="K32:K33"/>
    <mergeCell ref="A34:A35"/>
    <mergeCell ref="E34:E35"/>
    <mergeCell ref="F34:F35"/>
    <mergeCell ref="J34:J35"/>
    <mergeCell ref="K34:K35"/>
    <mergeCell ref="A36:A37"/>
    <mergeCell ref="E36:E37"/>
    <mergeCell ref="F36:F37"/>
    <mergeCell ref="J36:J37"/>
    <mergeCell ref="K36:K37"/>
    <mergeCell ref="A38:A39"/>
    <mergeCell ref="E38:E39"/>
    <mergeCell ref="F38:F39"/>
    <mergeCell ref="J38:J39"/>
    <mergeCell ref="K38:K39"/>
    <mergeCell ref="A40:A41"/>
    <mergeCell ref="E40:E41"/>
    <mergeCell ref="F40:F41"/>
    <mergeCell ref="J40:J41"/>
    <mergeCell ref="K40:K41"/>
    <mergeCell ref="A42:A43"/>
    <mergeCell ref="E42:E43"/>
    <mergeCell ref="F42:F43"/>
    <mergeCell ref="J42:J43"/>
    <mergeCell ref="K42:K43"/>
    <mergeCell ref="A44:A45"/>
    <mergeCell ref="E44:E45"/>
    <mergeCell ref="F44:F45"/>
    <mergeCell ref="J44:J45"/>
    <mergeCell ref="K44:K45"/>
  </mergeCells>
  <conditionalFormatting sqref="F2:H55 F14:F61 K2:K61">
    <cfRule type="cellIs" dxfId="14" priority="10" stopIfTrue="1" operator="equal">
      <formula>3</formula>
    </cfRule>
    <cfRule type="cellIs" dxfId="13" priority="11" stopIfTrue="1" operator="equal">
      <formula>2</formula>
    </cfRule>
    <cfRule type="cellIs" dxfId="12" priority="12" stopIfTrue="1" operator="equal">
      <formula>1</formula>
    </cfRule>
  </conditionalFormatting>
  <conditionalFormatting sqref="F56:H57 K56:K57">
    <cfRule type="cellIs" dxfId="11" priority="7" stopIfTrue="1" operator="equal">
      <formula>3</formula>
    </cfRule>
    <cfRule type="cellIs" dxfId="10" priority="8" stopIfTrue="1" operator="equal">
      <formula>2</formula>
    </cfRule>
    <cfRule type="cellIs" dxfId="9" priority="9" stopIfTrue="1" operator="equal">
      <formula>1</formula>
    </cfRule>
  </conditionalFormatting>
  <conditionalFormatting sqref="F58:H59 K58:K59">
    <cfRule type="cellIs" dxfId="8" priority="4" stopIfTrue="1" operator="equal">
      <formula>3</formula>
    </cfRule>
    <cfRule type="cellIs" dxfId="7" priority="5" stopIfTrue="1" operator="equal">
      <formula>2</formula>
    </cfRule>
    <cfRule type="cellIs" dxfId="6" priority="6" stopIfTrue="1" operator="equal">
      <formula>1</formula>
    </cfRule>
  </conditionalFormatting>
  <conditionalFormatting sqref="F60:H61 K60:K61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Liste participants</vt:lpstr>
      <vt:lpstr>Equipes</vt:lpstr>
      <vt:lpstr>saisie score Les Chanalets</vt:lpstr>
      <vt:lpstr>Simp_synthèse Les Chanalets</vt:lpstr>
      <vt:lpstr>Double_synthèse Les Chanalets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 HARNET</cp:lastModifiedBy>
  <cp:lastPrinted>2014-11-21T22:19:15Z</cp:lastPrinted>
  <dcterms:created xsi:type="dcterms:W3CDTF">2014-11-12T16:42:53Z</dcterms:created>
  <dcterms:modified xsi:type="dcterms:W3CDTF">2017-09-24T15:35:22Z</dcterms:modified>
</cp:coreProperties>
</file>